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480" windowHeight="7425"/>
  </bookViews>
  <sheets>
    <sheet name="Scenes" sheetId="5" r:id="rId1"/>
    <sheet name="Pedals" sheetId="7" r:id="rId2"/>
    <sheet name=" History" sheetId="8" r:id="rId3"/>
  </sheets>
  <definedNames>
    <definedName name="_xlnm.Print_Area" localSheetId="0">Scenes!$A$1:$O$35</definedName>
  </definedNames>
  <calcPr calcId="125725"/>
</workbook>
</file>

<file path=xl/calcChain.xml><?xml version="1.0" encoding="utf-8"?>
<calcChain xmlns="http://schemas.openxmlformats.org/spreadsheetml/2006/main">
  <c r="K25" i="5"/>
  <c r="L29"/>
  <c r="L28"/>
  <c r="L27"/>
  <c r="L26"/>
  <c r="L25"/>
  <c r="L19"/>
  <c r="L18"/>
  <c r="L17"/>
  <c r="L16"/>
  <c r="L15"/>
  <c r="L9"/>
  <c r="L8"/>
  <c r="L7"/>
  <c r="L6"/>
  <c r="L5"/>
  <c r="I29"/>
  <c r="I28"/>
  <c r="I27"/>
  <c r="I26"/>
  <c r="I25"/>
  <c r="E29"/>
  <c r="E28"/>
  <c r="E27"/>
  <c r="E26"/>
  <c r="E25"/>
  <c r="B29"/>
  <c r="B28"/>
  <c r="B27"/>
  <c r="B26"/>
  <c r="B25"/>
  <c r="I19"/>
  <c r="I18"/>
  <c r="I17"/>
  <c r="I16"/>
  <c r="I15"/>
  <c r="E19"/>
  <c r="E18"/>
  <c r="E17"/>
  <c r="E16"/>
  <c r="E15"/>
  <c r="B19"/>
  <c r="B18"/>
  <c r="B17"/>
  <c r="B16"/>
  <c r="B15"/>
  <c r="I9"/>
  <c r="I8"/>
  <c r="I7"/>
  <c r="I6"/>
  <c r="I5"/>
  <c r="E9"/>
  <c r="E8"/>
  <c r="E7"/>
  <c r="E6"/>
  <c r="E5"/>
  <c r="B5" i="7" l="1"/>
  <c r="B6" l="1"/>
  <c r="B7" l="1"/>
  <c r="A15" i="5"/>
  <c r="B8" i="7" l="1"/>
  <c r="G5" i="5"/>
  <c r="B9" i="7" l="1"/>
  <c r="B10" l="1"/>
  <c r="B11" l="1"/>
  <c r="B9" i="5"/>
  <c r="A25"/>
  <c r="B12" i="7" l="1"/>
  <c r="B5" i="5"/>
  <c r="B8"/>
  <c r="B7"/>
  <c r="B6"/>
  <c r="A5"/>
  <c r="B13" i="7" l="1"/>
  <c r="K5" i="5"/>
  <c r="B14" i="7" l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G15" i="5"/>
  <c r="D5" l="1"/>
  <c r="D15"/>
  <c r="K15"/>
  <c r="D25"/>
  <c r="G25"/>
</calcChain>
</file>

<file path=xl/sharedStrings.xml><?xml version="1.0" encoding="utf-8"?>
<sst xmlns="http://schemas.openxmlformats.org/spreadsheetml/2006/main" count="817" uniqueCount="272">
  <si>
    <t>Level</t>
  </si>
  <si>
    <t>Zero Level</t>
  </si>
  <si>
    <t>♪</t>
  </si>
  <si>
    <t>Mix</t>
  </si>
  <si>
    <t>FX 4</t>
  </si>
  <si>
    <t>FX 1</t>
  </si>
  <si>
    <t>FX 2</t>
  </si>
  <si>
    <t>FX 3</t>
  </si>
  <si>
    <t>Drive</t>
  </si>
  <si>
    <t>Tone</t>
  </si>
  <si>
    <t>http://sites.google.com/site/parirami/</t>
  </si>
  <si>
    <t>Effect Type</t>
  </si>
  <si>
    <t>Freq</t>
  </si>
  <si>
    <t>Ducking</t>
  </si>
  <si>
    <t>Reverb</t>
  </si>
  <si>
    <t>‘63 Spring</t>
  </si>
  <si>
    <t>4 Band Shift EQ</t>
  </si>
  <si>
    <t xml:space="preserve">80A Flanger </t>
  </si>
  <si>
    <t xml:space="preserve">AC Flanger </t>
  </si>
  <si>
    <t xml:space="preserve">Analog Chorus </t>
  </si>
  <si>
    <t xml:space="preserve">Analog Echo </t>
  </si>
  <si>
    <t xml:space="preserve">Analog Flanger </t>
  </si>
  <si>
    <t xml:space="preserve">Analog w/Mod </t>
  </si>
  <si>
    <t xml:space="preserve">Attack Synth </t>
  </si>
  <si>
    <t xml:space="preserve">Auto Volume Echo </t>
  </si>
  <si>
    <t xml:space="preserve">Barberpole Phaser </t>
  </si>
  <si>
    <t xml:space="preserve">Bass Octaver </t>
  </si>
  <si>
    <t xml:space="preserve">Bias Tremolo </t>
  </si>
  <si>
    <t>Blue Comp</t>
  </si>
  <si>
    <t>Blue Comp Treb</t>
  </si>
  <si>
    <t xml:space="preserve">Boost Comp </t>
  </si>
  <si>
    <t xml:space="preserve">Buzz Saw </t>
  </si>
  <si>
    <t>Cave</t>
  </si>
  <si>
    <t>Chamber</t>
  </si>
  <si>
    <t>Chrome</t>
  </si>
  <si>
    <t>Chrome Custom</t>
  </si>
  <si>
    <t xml:space="preserve">Classic Dist </t>
  </si>
  <si>
    <t xml:space="preserve">Colordrive </t>
  </si>
  <si>
    <t>Colorful</t>
  </si>
  <si>
    <t xml:space="preserve">Comet Trails </t>
  </si>
  <si>
    <t>Conductor</t>
  </si>
  <si>
    <t xml:space="preserve">Digital Delay </t>
  </si>
  <si>
    <t xml:space="preserve">Digital Delay w/ Mod </t>
  </si>
  <si>
    <t xml:space="preserve">Dimension </t>
  </si>
  <si>
    <t xml:space="preserve">Dual Phaser </t>
  </si>
  <si>
    <t xml:space="preserve">Dynamic Delay </t>
  </si>
  <si>
    <t>Echo Platter</t>
  </si>
  <si>
    <t xml:space="preserve">Echo Platter DryThru </t>
  </si>
  <si>
    <t xml:space="preserve">Facial Fuzz </t>
  </si>
  <si>
    <t>Fasset</t>
  </si>
  <si>
    <t xml:space="preserve">Frequency Shifter </t>
  </si>
  <si>
    <t xml:space="preserve">Fuzz Pi </t>
  </si>
  <si>
    <t>Graphic EQ</t>
  </si>
  <si>
    <t xml:space="preserve">Growler </t>
  </si>
  <si>
    <t>Hall</t>
  </si>
  <si>
    <t xml:space="preserve">Heavy Dist </t>
  </si>
  <si>
    <t xml:space="preserve">Jet Flanger </t>
  </si>
  <si>
    <t xml:space="preserve">Jet Fuzz </t>
  </si>
  <si>
    <t xml:space="preserve">Jumbo Fuzz </t>
  </si>
  <si>
    <t xml:space="preserve">Line 6 Distortion </t>
  </si>
  <si>
    <t xml:space="preserve">Line 6 Drive </t>
  </si>
  <si>
    <t xml:space="preserve">Lo Res Delay </t>
  </si>
  <si>
    <t>Mid Focus EQ</t>
  </si>
  <si>
    <t xml:space="preserve">Multi-Head </t>
  </si>
  <si>
    <t>Noise Gate</t>
  </si>
  <si>
    <t xml:space="preserve">Obi-Wah </t>
  </si>
  <si>
    <t xml:space="preserve">Octave Fuzz </t>
  </si>
  <si>
    <t xml:space="preserve">Octisynth </t>
  </si>
  <si>
    <t>Octo</t>
  </si>
  <si>
    <t xml:space="preserve">Opto Tremolo </t>
  </si>
  <si>
    <t xml:space="preserve">Overdrive </t>
  </si>
  <si>
    <t xml:space="preserve">Panned Phaser </t>
  </si>
  <si>
    <t xml:space="preserve">Panner </t>
  </si>
  <si>
    <t>Parametric EQ</t>
  </si>
  <si>
    <t>Particle Verb</t>
  </si>
  <si>
    <t xml:space="preserve">Pattern Tremolo </t>
  </si>
  <si>
    <t xml:space="preserve">Phaser </t>
  </si>
  <si>
    <t xml:space="preserve">Ping Pong </t>
  </si>
  <si>
    <t xml:space="preserve">Pitch Glide </t>
  </si>
  <si>
    <t xml:space="preserve">Pitch Vibrato </t>
  </si>
  <si>
    <t>Plate</t>
  </si>
  <si>
    <t xml:space="preserve">Q Filter </t>
  </si>
  <si>
    <t>Red Comp</t>
  </si>
  <si>
    <t xml:space="preserve">Reverse </t>
  </si>
  <si>
    <t xml:space="preserve">Ring Modulator </t>
  </si>
  <si>
    <t>Room</t>
  </si>
  <si>
    <t xml:space="preserve">Rotary Drum </t>
  </si>
  <si>
    <t xml:space="preserve">Rotary Drum/Horn </t>
  </si>
  <si>
    <t xml:space="preserve">Screamer </t>
  </si>
  <si>
    <t xml:space="preserve">Script Phase </t>
  </si>
  <si>
    <t xml:space="preserve">Seeker </t>
  </si>
  <si>
    <t xml:space="preserve">Slow Filter </t>
  </si>
  <si>
    <t xml:space="preserve">Smart Harmony </t>
  </si>
  <si>
    <t xml:space="preserve">Spin Cycle </t>
  </si>
  <si>
    <t>Spring</t>
  </si>
  <si>
    <t xml:space="preserve">Stereo Delay </t>
  </si>
  <si>
    <t>Studio EQ</t>
  </si>
  <si>
    <t xml:space="preserve">Sub Octave Fuzz </t>
  </si>
  <si>
    <t>Sweep Echo</t>
  </si>
  <si>
    <t xml:space="preserve">Sweep Echo DryThru </t>
  </si>
  <si>
    <t xml:space="preserve">Synth O Matic </t>
  </si>
  <si>
    <t xml:space="preserve">Synth String </t>
  </si>
  <si>
    <t>Tape Echo</t>
  </si>
  <si>
    <t xml:space="preserve">Tape Echo DryThru </t>
  </si>
  <si>
    <t>Throaty</t>
  </si>
  <si>
    <t xml:space="preserve">Throbber </t>
  </si>
  <si>
    <t>Tile</t>
  </si>
  <si>
    <t xml:space="preserve">Tri Chorus </t>
  </si>
  <si>
    <t xml:space="preserve">Tron Down </t>
  </si>
  <si>
    <t xml:space="preserve">Tron Up </t>
  </si>
  <si>
    <t>Tube Comp</t>
  </si>
  <si>
    <t xml:space="preserve">Tube Drive </t>
  </si>
  <si>
    <t>Tube Echo</t>
  </si>
  <si>
    <t xml:space="preserve">Tube Echo  DryThru </t>
  </si>
  <si>
    <t xml:space="preserve">U-Vibe </t>
  </si>
  <si>
    <t xml:space="preserve">V Tron </t>
  </si>
  <si>
    <t>Vetta Comp</t>
  </si>
  <si>
    <t>Vetta Juice</t>
  </si>
  <si>
    <t>Vetta Wah</t>
  </si>
  <si>
    <t xml:space="preserve">Voice Box </t>
  </si>
  <si>
    <t>Volume Pedal</t>
  </si>
  <si>
    <t>Weeper</t>
  </si>
  <si>
    <t>Decay</t>
  </si>
  <si>
    <t>Pre-Delay</t>
  </si>
  <si>
    <t>-</t>
  </si>
  <si>
    <t>LO</t>
  </si>
  <si>
    <t>LMID</t>
  </si>
  <si>
    <t>HMID</t>
  </si>
  <si>
    <t>HI</t>
  </si>
  <si>
    <t>SHFT</t>
  </si>
  <si>
    <t xml:space="preserve">Speed </t>
  </si>
  <si>
    <t xml:space="preserve">Range </t>
  </si>
  <si>
    <t xml:space="preserve">Enhance </t>
  </si>
  <si>
    <t xml:space="preserve">Manual </t>
  </si>
  <si>
    <t xml:space="preserve">Even/Odd </t>
  </si>
  <si>
    <t>Modulation</t>
  </si>
  <si>
    <t>Width</t>
  </si>
  <si>
    <t>Regen</t>
  </si>
  <si>
    <t>Manual</t>
  </si>
  <si>
    <t xml:space="preserve">Depth </t>
  </si>
  <si>
    <t xml:space="preserve">Chrs/Vibrato </t>
  </si>
  <si>
    <t xml:space="preserve">Tone </t>
  </si>
  <si>
    <t xml:space="preserve">Mix </t>
  </si>
  <si>
    <t xml:space="preserve">Time </t>
  </si>
  <si>
    <t xml:space="preserve">Fdbk </t>
  </si>
  <si>
    <t xml:space="preserve">Bass </t>
  </si>
  <si>
    <t xml:space="preserve">Treble </t>
  </si>
  <si>
    <t>Delay</t>
  </si>
  <si>
    <t xml:space="preserve">Feedback </t>
  </si>
  <si>
    <t xml:space="preserve">Mod Speed </t>
  </si>
  <si>
    <t xml:space="preserve">Mod Depth </t>
  </si>
  <si>
    <t xml:space="preserve">Freq </t>
  </si>
  <si>
    <t xml:space="preserve">Ramp </t>
  </si>
  <si>
    <t xml:space="preserve">Speed (Attack) </t>
  </si>
  <si>
    <t xml:space="preserve">Pitch </t>
  </si>
  <si>
    <t>Filter</t>
  </si>
  <si>
    <t xml:space="preserve">Swell Time </t>
  </si>
  <si>
    <t xml:space="preserve">Up/Dwn/St </t>
  </si>
  <si>
    <t xml:space="preserve">Drive </t>
  </si>
  <si>
    <t xml:space="preserve">Mid </t>
  </si>
  <si>
    <t xml:space="preserve">Output </t>
  </si>
  <si>
    <t xml:space="preserve">Shape </t>
  </si>
  <si>
    <t xml:space="preserve">Vol Sensing </t>
  </si>
  <si>
    <t>Sustain</t>
  </si>
  <si>
    <t xml:space="preserve">Comp </t>
  </si>
  <si>
    <t>Output</t>
  </si>
  <si>
    <t xml:space="preserve">- </t>
  </si>
  <si>
    <t xml:space="preserve">Position </t>
  </si>
  <si>
    <t xml:space="preserve">Filter </t>
  </si>
  <si>
    <t xml:space="preserve">Q (Width) </t>
  </si>
  <si>
    <t xml:space="preserve">Gain </t>
  </si>
  <si>
    <t xml:space="preserve">Swtch 1 </t>
  </si>
  <si>
    <t xml:space="preserve">Swtch 2 </t>
  </si>
  <si>
    <t xml:space="preserve">Switch 3 </t>
  </si>
  <si>
    <t xml:space="preserve">Switch 4 </t>
  </si>
  <si>
    <t xml:space="preserve">LFO Shape </t>
  </si>
  <si>
    <t xml:space="preserve">Threshold </t>
  </si>
  <si>
    <t xml:space="preserve">Ducking </t>
  </si>
  <si>
    <t xml:space="preserve">Wow/Flutter </t>
  </si>
  <si>
    <t>80 Hz</t>
  </si>
  <si>
    <t>220 Hz</t>
  </si>
  <si>
    <t>440 Hz</t>
  </si>
  <si>
    <t>1K1 Hz</t>
  </si>
  <si>
    <t>2K2 Hz</t>
  </si>
  <si>
    <t xml:space="preserve">Resolution </t>
  </si>
  <si>
    <t>HP Freq</t>
  </si>
  <si>
    <t>HP Q</t>
  </si>
  <si>
    <t>LP Freq</t>
  </si>
  <si>
    <t>LP Q</t>
  </si>
  <si>
    <t>Gain</t>
  </si>
  <si>
    <t xml:space="preserve">Heads 1-2 </t>
  </si>
  <si>
    <t xml:space="preserve">Heads 3-4 </t>
  </si>
  <si>
    <t>Thresh</t>
  </si>
  <si>
    <t xml:space="preserve">Filter LP/BP/HP </t>
  </si>
  <si>
    <t xml:space="preserve">Speed (Vibrato) </t>
  </si>
  <si>
    <t xml:space="preserve">Depth (Vibrato) </t>
  </si>
  <si>
    <t xml:space="preserve">Pan Speed </t>
  </si>
  <si>
    <t>Lows</t>
  </si>
  <si>
    <t>Highs</t>
  </si>
  <si>
    <t>Q</t>
  </si>
  <si>
    <t>Dwell</t>
  </si>
  <si>
    <t>Hazard/Stable</t>
  </si>
  <si>
    <t xml:space="preserve">Pattern </t>
  </si>
  <si>
    <t xml:space="preserve">Phase Stage </t>
  </si>
  <si>
    <t xml:space="preserve">Time Offset </t>
  </si>
  <si>
    <t xml:space="preserve">Stereo Spread </t>
  </si>
  <si>
    <t xml:space="preserve">Rise Time </t>
  </si>
  <si>
    <t xml:space="preserve">AM/FM Select </t>
  </si>
  <si>
    <t xml:space="preserve">Horn Depth </t>
  </si>
  <si>
    <t xml:space="preserve">Steps 2-9 </t>
  </si>
  <si>
    <t xml:space="preserve">Up/Down </t>
  </si>
  <si>
    <t xml:space="preserve">Scale </t>
  </si>
  <si>
    <t xml:space="preserve">Key </t>
  </si>
  <si>
    <t xml:space="preserve">Shift </t>
  </si>
  <si>
    <t xml:space="preserve">Left Time </t>
  </si>
  <si>
    <t xml:space="preserve">Left Fdbk </t>
  </si>
  <si>
    <t xml:space="preserve">Right Time </t>
  </si>
  <si>
    <t xml:space="preserve">Right Fdbk </t>
  </si>
  <si>
    <t>500 Hz</t>
  </si>
  <si>
    <t>0.0</t>
  </si>
  <si>
    <t>1500 Hz</t>
  </si>
  <si>
    <t xml:space="preserve">Sub </t>
  </si>
  <si>
    <t xml:space="preserve">Sweep Speed </t>
  </si>
  <si>
    <t xml:space="preserve">Sweep Depth </t>
  </si>
  <si>
    <t xml:space="preserve">Waveform </t>
  </si>
  <si>
    <t xml:space="preserve">Attack </t>
  </si>
  <si>
    <t xml:space="preserve">Speed (Modulation) </t>
  </si>
  <si>
    <t xml:space="preserve">Depth 1 </t>
  </si>
  <si>
    <t xml:space="preserve">Depth 2 </t>
  </si>
  <si>
    <t xml:space="preserve">Depth 3 </t>
  </si>
  <si>
    <t>Sens</t>
  </si>
  <si>
    <t xml:space="preserve">Strt Vowel </t>
  </si>
  <si>
    <t xml:space="preserve">End Vowel </t>
  </si>
  <si>
    <t xml:space="preserve">Auto 1-4 </t>
  </si>
  <si>
    <t>Volume</t>
  </si>
  <si>
    <t>Effect Name</t>
  </si>
  <si>
    <t>#</t>
  </si>
  <si>
    <t>Echo (Reverb)</t>
  </si>
  <si>
    <t>Version History</t>
  </si>
  <si>
    <t>v.1</t>
  </si>
  <si>
    <t>Implemented conditional formating of pedal parameters via percentile data bars (1-100)</t>
  </si>
  <si>
    <t>Allowed color-coded schemes for different pedals</t>
  </si>
  <si>
    <t>Integrated pedal and parameter list using lwolf's M13 Scene Saving Tool v.1.1</t>
  </si>
  <si>
    <t>Implemented vlookup for parameters according to pedal effects</t>
  </si>
  <si>
    <t>Added Color-coding thru effect type via vlookup</t>
  </si>
  <si>
    <t>Reclassified all "distortion" pedals as "drive" pedals</t>
  </si>
  <si>
    <t>Allowed vlookup of pedal effects using drop-down combo box</t>
  </si>
  <si>
    <t>parirami@gmail.com</t>
  </si>
  <si>
    <t>Various aesthetic adjustments</t>
  </si>
  <si>
    <t>Pedal Lookup Table</t>
  </si>
  <si>
    <t>Right now, it seems excel has a limit on the font that can be displayed as part of a table lookup</t>
  </si>
  <si>
    <t xml:space="preserve">   and notes can only be displayed as part of a different font set for symbols with</t>
  </si>
  <si>
    <t>v.1.2</t>
  </si>
  <si>
    <t xml:space="preserve">   the only workaround is to hard-code or copy the corresponding notes from the table below.</t>
  </si>
  <si>
    <t>Notation</t>
  </si>
  <si>
    <t>♩</t>
  </si>
  <si>
    <t>♬</t>
  </si>
  <si>
    <t>₀</t>
  </si>
  <si>
    <t>₀/</t>
  </si>
  <si>
    <t xml:space="preserve">                         Parirami's M13 Scene Saving Tool v1.2</t>
  </si>
  <si>
    <t>Parirami's M13 Scene Saver Tool</t>
  </si>
  <si>
    <t xml:space="preserve">Lifted pedal chart for effects list from coloringpad's pdf list </t>
  </si>
  <si>
    <t>http://line6.com/community/thread/41434?tstart=0</t>
  </si>
  <si>
    <t>http://line6.com/community/docs/DOC-2007</t>
  </si>
  <si>
    <t>Pending Work for next version</t>
  </si>
  <si>
    <t>SCENE NAME</t>
  </si>
  <si>
    <t>Email me if you find bugs and if you any idea how to implement notes as part of the lookup table</t>
  </si>
  <si>
    <r>
      <rPr>
        <b/>
        <sz val="10"/>
        <color theme="1"/>
        <rFont val="Calibri"/>
        <family val="2"/>
        <scheme val="minor"/>
      </rPr>
      <t>How to use:</t>
    </r>
    <r>
      <rPr>
        <sz val="10"/>
        <color theme="1"/>
        <rFont val="Calibri"/>
        <family val="2"/>
        <scheme val="minor"/>
      </rPr>
      <t xml:space="preserve">
   Type 1-100 for percentage-based settings (Delete content for zero and type 100 for max
   Type actual text for switch settings such as low pass/smart harmony scale settings/etc.
   Cut and paste musical notation for time-based effects or type the corresponding note or frequencies.
   For aesthetic purposes, delete any content for parameters with zero values.</t>
    </r>
  </si>
  <si>
    <t>Still requires a way to display notes for time-based effects &amp; Frequencies (hz)  - cant display heel toe pixel settings yet</t>
  </si>
  <si>
    <t>Works only with MS Excel 2007 or later using 1-100 parameters only. Still lacks easy jpeg/[df export &amp; printer-friendly settings</t>
  </si>
  <si>
    <t>100ms</t>
  </si>
  <si>
    <t>Sample EQ-Drive Settings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</si>
</sst>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i/>
      <u/>
      <sz val="8"/>
      <color theme="10"/>
      <name val="Calibri"/>
      <family val="2"/>
    </font>
    <font>
      <b/>
      <sz val="16"/>
      <color theme="1" tint="0.14999847407452621"/>
      <name val="Calibri"/>
      <family val="2"/>
      <scheme val="minor"/>
    </font>
    <font>
      <b/>
      <i/>
      <sz val="9"/>
      <color theme="2" tint="-0.249977111117893"/>
      <name val="Calibri"/>
      <family val="2"/>
      <scheme val="minor"/>
    </font>
    <font>
      <b/>
      <sz val="11"/>
      <color theme="2" tint="-0.89999084444715716"/>
      <name val="trebuchet"/>
    </font>
    <font>
      <u/>
      <sz val="9"/>
      <color theme="5" tint="-0.249977111117893"/>
      <name val="Calibri"/>
      <family val="2"/>
    </font>
    <font>
      <sz val="9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0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7" fillId="0" borderId="0" xfId="0" applyFont="1"/>
    <xf numFmtId="15" fontId="17" fillId="0" borderId="0" xfId="0" applyNumberFormat="1" applyFont="1"/>
    <xf numFmtId="0" fontId="16" fillId="0" borderId="0" xfId="0" applyFont="1"/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0" xfId="1" applyFont="1" applyAlignment="1" applyProtection="1"/>
    <xf numFmtId="0" fontId="3" fillId="4" borderId="0" xfId="0" applyFont="1" applyFill="1"/>
    <xf numFmtId="0" fontId="0" fillId="4" borderId="0" xfId="0" applyFill="1"/>
    <xf numFmtId="0" fontId="0" fillId="4" borderId="2" xfId="0" applyFill="1" applyBorder="1"/>
    <xf numFmtId="0" fontId="21" fillId="4" borderId="0" xfId="0" applyFont="1" applyFill="1" applyAlignment="1">
      <alignment horizontal="right" vertical="center"/>
    </xf>
    <xf numFmtId="0" fontId="2" fillId="4" borderId="0" xfId="0" applyFont="1" applyFill="1" applyAlignment="1" applyProtection="1">
      <alignment horizontal="right" vertical="center"/>
      <protection locked="0"/>
    </xf>
    <xf numFmtId="0" fontId="24" fillId="6" borderId="0" xfId="0" applyFont="1" applyFill="1"/>
    <xf numFmtId="0" fontId="1" fillId="0" borderId="0" xfId="0" applyFont="1" applyProtection="1"/>
    <xf numFmtId="0" fontId="0" fillId="0" borderId="0" xfId="0" applyProtection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Protection="1"/>
    <xf numFmtId="0" fontId="0" fillId="3" borderId="0" xfId="0" applyFont="1" applyFill="1" applyProtection="1">
      <protection locked="0" hidden="1"/>
    </xf>
    <xf numFmtId="0" fontId="4" fillId="3" borderId="0" xfId="0" applyFont="1" applyFill="1" applyProtection="1">
      <protection locked="0" hidden="1"/>
    </xf>
    <xf numFmtId="0" fontId="4" fillId="3" borderId="0" xfId="0" applyFont="1" applyFill="1" applyAlignment="1" applyProtection="1">
      <alignment horizontal="center" vertical="center"/>
      <protection locked="0" hidden="1"/>
    </xf>
    <xf numFmtId="0" fontId="20" fillId="4" borderId="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1" fillId="3" borderId="0" xfId="1" applyFont="1" applyFill="1" applyAlignment="1" applyProtection="1">
      <alignment horizontal="left" vertical="top"/>
    </xf>
    <xf numFmtId="0" fontId="8" fillId="3" borderId="0" xfId="0" applyFont="1" applyFill="1" applyAlignment="1">
      <alignment horizontal="left" vertical="center"/>
    </xf>
    <xf numFmtId="0" fontId="11" fillId="3" borderId="0" xfId="1" applyFont="1" applyFill="1" applyAlignment="1" applyProtection="1">
      <alignment horizontal="right" vertical="top"/>
    </xf>
    <xf numFmtId="0" fontId="22" fillId="4" borderId="0" xfId="0" applyFont="1" applyFill="1" applyAlignment="1" applyProtection="1">
      <alignment horizontal="left" vertical="center" indent="2"/>
      <protection locked="0"/>
    </xf>
    <xf numFmtId="0" fontId="23" fillId="6" borderId="0" xfId="1" applyFont="1" applyFill="1" applyAlignment="1" applyProtection="1">
      <alignment horizontal="left" vertical="center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9" fillId="5" borderId="1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top"/>
    </xf>
    <xf numFmtId="0" fontId="15" fillId="5" borderId="2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70"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9900"/>
        </patternFill>
      </fill>
    </dxf>
  </dxfs>
  <tableStyles count="0" defaultTableStyle="TableStyleMedium9" defaultPivotStyle="PivotStyleLight16"/>
  <colors>
    <mruColors>
      <color rgb="FFFF9900"/>
      <color rgb="FFFF33CC"/>
      <color rgb="FFFFFF99"/>
      <color rgb="FFFF006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33</xdr:row>
      <xdr:rowOff>142876</xdr:rowOff>
    </xdr:from>
    <xdr:to>
      <xdr:col>11</xdr:col>
      <xdr:colOff>361950</xdr:colOff>
      <xdr:row>34</xdr:row>
      <xdr:rowOff>190499</xdr:rowOff>
    </xdr:to>
    <xdr:pic>
      <xdr:nvPicPr>
        <xdr:cNvPr id="8" name="Picture 17" descr="http://www.powerplaymusic.com/images/logos/line6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4657726"/>
          <a:ext cx="657225" cy="2381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es.google.com/site/parirami/" TargetMode="External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line6.com/community/thread/41434?tstart=0" TargetMode="External"/><Relationship Id="rId2" Type="http://schemas.openxmlformats.org/officeDocument/2006/relationships/hyperlink" Target="mailto:parirami@gmail.com" TargetMode="External"/><Relationship Id="rId1" Type="http://schemas.openxmlformats.org/officeDocument/2006/relationships/hyperlink" Target="http://sites.google.com/site/parirami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line6.com/community/docs/DOC-2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1"/>
  </sheetPr>
  <dimension ref="A1:O35"/>
  <sheetViews>
    <sheetView showGridLines="0" showRowColHeaders="0" tabSelected="1" zoomScaleNormal="100" workbookViewId="0">
      <selection activeCell="M5" sqref="M5"/>
    </sheetView>
  </sheetViews>
  <sheetFormatPr defaultColWidth="0" defaultRowHeight="15" zeroHeight="1"/>
  <cols>
    <col min="1" max="1" width="1.42578125" customWidth="1"/>
    <col min="2" max="2" width="14.85546875" customWidth="1"/>
    <col min="3" max="3" width="12.85546875" customWidth="1"/>
    <col min="4" max="4" width="2" customWidth="1"/>
    <col min="5" max="5" width="16.28515625" customWidth="1"/>
    <col min="6" max="6" width="12.85546875" customWidth="1"/>
    <col min="7" max="7" width="1.42578125" customWidth="1"/>
    <col min="8" max="8" width="0.5703125" customWidth="1"/>
    <col min="9" max="9" width="19.42578125" customWidth="1"/>
    <col min="10" max="10" width="12.85546875" customWidth="1"/>
    <col min="11" max="11" width="2" customWidth="1"/>
    <col min="12" max="12" width="18.85546875" customWidth="1"/>
    <col min="13" max="13" width="12.85546875" customWidth="1"/>
    <col min="14" max="14" width="0.7109375" customWidth="1"/>
    <col min="15" max="15" width="3" customWidth="1"/>
    <col min="16" max="16384" width="9.140625" hidden="1"/>
  </cols>
  <sheetData>
    <row r="1" spans="1:15" ht="5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/>
    </row>
    <row r="2" spans="1:15" ht="21">
      <c r="A2" s="4"/>
      <c r="B2" s="37" t="s">
        <v>5</v>
      </c>
      <c r="C2" s="38"/>
      <c r="D2" s="4"/>
      <c r="E2" s="37" t="s">
        <v>6</v>
      </c>
      <c r="F2" s="38"/>
      <c r="G2" s="4"/>
      <c r="H2" s="4"/>
      <c r="I2" s="37" t="s">
        <v>7</v>
      </c>
      <c r="J2" s="38"/>
      <c r="K2" s="4"/>
      <c r="L2" s="37" t="s">
        <v>4</v>
      </c>
      <c r="M2" s="39"/>
      <c r="N2" s="24"/>
      <c r="O2" s="4"/>
    </row>
    <row r="3" spans="1:15" ht="3" customHeight="1">
      <c r="A3" s="4"/>
      <c r="B3" s="8"/>
      <c r="C3" s="9"/>
      <c r="D3" s="6"/>
      <c r="E3" s="5"/>
      <c r="F3" s="5"/>
      <c r="G3" s="4"/>
      <c r="H3" s="4"/>
      <c r="I3" s="5"/>
      <c r="J3" s="5"/>
      <c r="K3" s="4"/>
      <c r="L3" s="5"/>
      <c r="M3" s="5"/>
      <c r="N3" s="5"/>
      <c r="O3" s="4"/>
    </row>
    <row r="4" spans="1:15" ht="21" customHeight="1">
      <c r="A4" s="34">
        <v>22</v>
      </c>
      <c r="B4" s="2"/>
      <c r="C4" s="25">
        <v>1</v>
      </c>
      <c r="D4" s="34">
        <v>99</v>
      </c>
      <c r="E4" s="2"/>
      <c r="F4" s="25">
        <v>1</v>
      </c>
      <c r="G4" s="34">
        <v>50</v>
      </c>
      <c r="H4" s="34"/>
      <c r="I4" s="2"/>
      <c r="J4" s="25">
        <v>1</v>
      </c>
      <c r="K4" s="34">
        <v>33</v>
      </c>
      <c r="L4" s="22"/>
      <c r="M4" s="25">
        <v>1</v>
      </c>
      <c r="N4" s="23"/>
      <c r="O4" s="4"/>
    </row>
    <row r="5" spans="1:15">
      <c r="A5" s="34" t="str">
        <f>VLOOKUP(A4,Pedals!$B$4:$I$112,8,FALSE)</f>
        <v>Drive</v>
      </c>
      <c r="B5" s="33" t="str">
        <f>VLOOKUP($A$4,Pedals!$B$4:$H$112,3,FALSE)</f>
        <v xml:space="preserve">Drive </v>
      </c>
      <c r="C5" s="26">
        <v>45</v>
      </c>
      <c r="D5" s="34" t="str">
        <f>VLOOKUP(D4,Pedals!$B$4:$I$112,8,FALSE)</f>
        <v>Drive</v>
      </c>
      <c r="E5" s="29" t="str">
        <f>VLOOKUP($D$4,Pedals!$B$4:$H$112,3,FALSE)</f>
        <v xml:space="preserve">Drive </v>
      </c>
      <c r="F5" s="26">
        <v>55</v>
      </c>
      <c r="G5" s="34" t="str">
        <f>VLOOKUP(G4,Pedals!$B$4:$I$112,8,FALSE)</f>
        <v>Drive</v>
      </c>
      <c r="H5" s="34"/>
      <c r="I5" s="29" t="str">
        <f>VLOOKUP($G$4,Pedals!$B$4:$H$112,3,FALSE)</f>
        <v>HP Freq</v>
      </c>
      <c r="J5" s="26">
        <v>44</v>
      </c>
      <c r="K5" s="34" t="str">
        <f>VLOOKUP(K4,Pedals!$B$4:$I$112,8,FALSE)</f>
        <v>Reverb</v>
      </c>
      <c r="L5" s="29" t="str">
        <f>VLOOKUP($K$4,Pedals!$B$4:$H$112,3,FALSE)</f>
        <v>Decay</v>
      </c>
      <c r="M5" s="26" t="s">
        <v>270</v>
      </c>
      <c r="N5" s="23"/>
      <c r="O5" s="4"/>
    </row>
    <row r="6" spans="1:15">
      <c r="A6" s="34"/>
      <c r="B6" s="33" t="str">
        <f>VLOOKUP($A$4,Pedals!$B$4:$H$112,4,FALSE)</f>
        <v xml:space="preserve">Bass </v>
      </c>
      <c r="C6" s="26">
        <v>60</v>
      </c>
      <c r="D6" s="36"/>
      <c r="E6" s="29" t="str">
        <f>VLOOKUP($D$4,Pedals!$B$4:$H$112,4,FALSE)</f>
        <v xml:space="preserve">Bass </v>
      </c>
      <c r="F6" s="26">
        <v>55</v>
      </c>
      <c r="G6" s="34"/>
      <c r="H6" s="34"/>
      <c r="I6" s="29" t="str">
        <f>VLOOKUP($G$4,Pedals!$B$4:$H$112,4,FALSE)</f>
        <v>HP Q</v>
      </c>
      <c r="J6" s="26">
        <v>55</v>
      </c>
      <c r="K6" s="34"/>
      <c r="L6" s="29" t="str">
        <f>VLOOKUP($K$4,Pedals!$B$4:$H$112,4,FALSE)</f>
        <v>Pre-Delay</v>
      </c>
      <c r="M6" s="26">
        <v>19</v>
      </c>
      <c r="N6" s="23"/>
      <c r="O6" s="4"/>
    </row>
    <row r="7" spans="1:15">
      <c r="A7" s="34"/>
      <c r="B7" s="33" t="str">
        <f>VLOOKUP($A$4,Pedals!$B$4:$H$112,5,FALSE)</f>
        <v xml:space="preserve">Filter </v>
      </c>
      <c r="C7" s="26">
        <v>33</v>
      </c>
      <c r="D7" s="36"/>
      <c r="E7" s="29" t="str">
        <f>VLOOKUP($D$4,Pedals!$B$4:$H$112,5,FALSE)</f>
        <v xml:space="preserve">Mid </v>
      </c>
      <c r="F7" s="26">
        <v>95</v>
      </c>
      <c r="G7" s="34"/>
      <c r="H7" s="34"/>
      <c r="I7" s="29" t="str">
        <f>VLOOKUP($G$4,Pedals!$B$4:$H$112,5,FALSE)</f>
        <v>LP Freq</v>
      </c>
      <c r="J7" s="26">
        <v>55</v>
      </c>
      <c r="K7" s="34"/>
      <c r="L7" s="29" t="str">
        <f>VLOOKUP($K$4,Pedals!$B$4:$H$112,5,FALSE)</f>
        <v>-</v>
      </c>
      <c r="M7" s="26"/>
      <c r="N7" s="23"/>
      <c r="O7" s="4"/>
    </row>
    <row r="8" spans="1:15">
      <c r="A8" s="34"/>
      <c r="B8" s="33" t="str">
        <f>VLOOKUP($A$4,Pedals!$B$4:$H$112,6,FALSE)</f>
        <v xml:space="preserve">Treble </v>
      </c>
      <c r="C8" s="26">
        <v>30</v>
      </c>
      <c r="D8" s="36"/>
      <c r="E8" s="29" t="str">
        <f>VLOOKUP($D$4,Pedals!$B$4:$H$112,6,FALSE)</f>
        <v xml:space="preserve">Treble </v>
      </c>
      <c r="F8" s="26">
        <v>10</v>
      </c>
      <c r="G8" s="34"/>
      <c r="H8" s="34"/>
      <c r="I8" s="29" t="str">
        <f>VLOOKUP($G$4,Pedals!$B$4:$H$112,6,FALSE)</f>
        <v>LP Q</v>
      </c>
      <c r="J8" s="26">
        <v>65</v>
      </c>
      <c r="K8" s="34"/>
      <c r="L8" s="29" t="str">
        <f>VLOOKUP($K$4,Pedals!$B$4:$H$112,6,FALSE)</f>
        <v>Tone</v>
      </c>
      <c r="M8" s="26">
        <v>33</v>
      </c>
      <c r="N8" s="23"/>
      <c r="O8" s="4"/>
    </row>
    <row r="9" spans="1:15">
      <c r="A9" s="34"/>
      <c r="B9" s="33" t="str">
        <f>VLOOKUP($A$4,Pedals!$B$4:$H$112,7,FALSE)</f>
        <v xml:space="preserve">Output </v>
      </c>
      <c r="C9" s="26">
        <v>60</v>
      </c>
      <c r="D9" s="36"/>
      <c r="E9" s="29" t="str">
        <f>VLOOKUP($D$4,Pedals!$B$4:$H$112,7,FALSE)</f>
        <v xml:space="preserve">Output </v>
      </c>
      <c r="F9" s="26">
        <v>95</v>
      </c>
      <c r="G9" s="34"/>
      <c r="H9" s="34"/>
      <c r="I9" s="29" t="str">
        <f>VLOOKUP($G$4,Pedals!$B$4:$H$112,7,FALSE)</f>
        <v>Gain</v>
      </c>
      <c r="J9" s="26">
        <v>75</v>
      </c>
      <c r="K9" s="34"/>
      <c r="L9" s="29" t="str">
        <f>VLOOKUP($K$4,Pedals!$B$4:$H$112,7,FALSE)</f>
        <v>Mix</v>
      </c>
      <c r="M9" s="26">
        <v>45</v>
      </c>
      <c r="N9" s="23"/>
      <c r="O9" s="4"/>
    </row>
    <row r="10" spans="1:15" hidden="1">
      <c r="A10" s="34"/>
      <c r="B10" t="s">
        <v>1</v>
      </c>
      <c r="C10" s="3">
        <v>0</v>
      </c>
      <c r="D10" s="35"/>
      <c r="E10" t="s">
        <v>1</v>
      </c>
      <c r="F10" s="3">
        <v>0</v>
      </c>
      <c r="G10" s="34"/>
      <c r="H10" s="34"/>
      <c r="I10" t="s">
        <v>1</v>
      </c>
      <c r="J10" s="3">
        <v>0</v>
      </c>
      <c r="K10" s="34"/>
      <c r="L10" t="s">
        <v>1</v>
      </c>
      <c r="M10" s="3">
        <v>0</v>
      </c>
      <c r="O10" s="4"/>
    </row>
    <row r="11" spans="1:15" hidden="1">
      <c r="A11" s="34"/>
      <c r="C11" s="3">
        <v>100</v>
      </c>
      <c r="D11" s="35"/>
      <c r="F11" s="3">
        <v>100</v>
      </c>
      <c r="G11" s="34"/>
      <c r="H11" s="34"/>
      <c r="J11" s="3">
        <v>100</v>
      </c>
      <c r="K11" s="34"/>
      <c r="M11" s="3">
        <v>100</v>
      </c>
      <c r="O11" s="4"/>
    </row>
    <row r="12" spans="1:15" hidden="1">
      <c r="A12" s="34"/>
      <c r="B12" s="7"/>
      <c r="C12" s="11">
        <v>100</v>
      </c>
      <c r="D12" s="35"/>
      <c r="E12" s="7"/>
      <c r="F12" s="11">
        <v>100</v>
      </c>
      <c r="G12" s="35"/>
      <c r="H12" s="35"/>
      <c r="I12" s="7"/>
      <c r="J12" s="11">
        <v>100</v>
      </c>
      <c r="K12" s="35"/>
      <c r="L12" s="7"/>
      <c r="M12" s="11">
        <v>100</v>
      </c>
      <c r="N12" s="5"/>
      <c r="O12" s="4"/>
    </row>
    <row r="13" spans="1:15" ht="10.5" customHeight="1">
      <c r="A13" s="34"/>
      <c r="B13" s="7"/>
      <c r="C13" s="11"/>
      <c r="D13" s="35"/>
      <c r="E13" s="7"/>
      <c r="F13" s="11"/>
      <c r="G13" s="35"/>
      <c r="H13" s="35"/>
      <c r="I13" s="7"/>
      <c r="J13" s="11"/>
      <c r="K13" s="35"/>
      <c r="L13" s="7"/>
      <c r="M13" s="11"/>
      <c r="N13" s="5"/>
      <c r="O13" s="4"/>
    </row>
    <row r="14" spans="1:15" ht="18.75">
      <c r="A14" s="34">
        <v>22</v>
      </c>
      <c r="B14" s="2"/>
      <c r="C14" s="25">
        <v>1</v>
      </c>
      <c r="D14" s="34">
        <v>99</v>
      </c>
      <c r="E14" s="2"/>
      <c r="F14" s="25">
        <v>1</v>
      </c>
      <c r="G14" s="34">
        <v>50</v>
      </c>
      <c r="H14" s="34"/>
      <c r="I14" s="2"/>
      <c r="J14" s="25">
        <v>1</v>
      </c>
      <c r="K14" s="34">
        <v>57</v>
      </c>
      <c r="L14" s="2"/>
      <c r="M14" s="25">
        <v>1</v>
      </c>
      <c r="N14" s="23"/>
      <c r="O14" s="4"/>
    </row>
    <row r="15" spans="1:15">
      <c r="A15" s="34" t="str">
        <f>VLOOKUP(A14,Pedals!$B$4:$I$112,8,FALSE)</f>
        <v>Drive</v>
      </c>
      <c r="B15" s="29" t="str">
        <f>VLOOKUP($A$14,Pedals!$B$4:$H$112,3,FALSE)</f>
        <v xml:space="preserve">Drive </v>
      </c>
      <c r="C15" s="26">
        <v>35</v>
      </c>
      <c r="D15" s="34" t="str">
        <f>VLOOKUP(D14,Pedals!$B$4:$I$112,8,FALSE)</f>
        <v>Drive</v>
      </c>
      <c r="E15" s="29" t="str">
        <f>VLOOKUP($D$14,Pedals!$B$4:$H$112,3,FALSE)</f>
        <v xml:space="preserve">Drive </v>
      </c>
      <c r="F15" s="26">
        <v>45</v>
      </c>
      <c r="G15" s="34" t="str">
        <f>VLOOKUP(G14,Pedals!$B$4:$I$112,8,FALSE)</f>
        <v>Drive</v>
      </c>
      <c r="H15" s="34"/>
      <c r="I15" s="29" t="str">
        <f>VLOOKUP($G$14,Pedals!$B$4:$H$112,3,FALSE)</f>
        <v>HP Freq</v>
      </c>
      <c r="J15" s="26">
        <v>35</v>
      </c>
      <c r="K15" s="34" t="str">
        <f>VLOOKUP(K14,Pedals!$B$4:$I$112,8,FALSE)</f>
        <v>Modulation</v>
      </c>
      <c r="L15" s="29" t="str">
        <f>VLOOKUP($K$14,Pedals!$B$4:$H$112,3,FALSE)</f>
        <v xml:space="preserve">Speed </v>
      </c>
      <c r="M15" s="26">
        <v>10</v>
      </c>
      <c r="N15" s="23"/>
      <c r="O15" s="4"/>
    </row>
    <row r="16" spans="1:15">
      <c r="A16" s="34"/>
      <c r="B16" s="29" t="str">
        <f>VLOOKUP($A$14,Pedals!$B$4:$H$112,4,FALSE)</f>
        <v xml:space="preserve">Bass </v>
      </c>
      <c r="C16" s="26">
        <v>60</v>
      </c>
      <c r="D16" s="34"/>
      <c r="E16" s="29" t="str">
        <f>VLOOKUP($D$14,Pedals!$B$4:$H$112,4,FALSE)</f>
        <v xml:space="preserve">Bass </v>
      </c>
      <c r="F16" s="26">
        <v>45</v>
      </c>
      <c r="G16" s="34"/>
      <c r="H16" s="34"/>
      <c r="I16" s="29" t="str">
        <f>VLOOKUP($G$14,Pedals!$B$4:$H$112,4,FALSE)</f>
        <v>HP Q</v>
      </c>
      <c r="J16" s="26">
        <v>35</v>
      </c>
      <c r="K16" s="34"/>
      <c r="L16" s="29" t="str">
        <f>VLOOKUP($K$14,Pedals!$B$4:$H$112,4,FALSE)</f>
        <v xml:space="preserve">Depth </v>
      </c>
      <c r="M16" s="26">
        <v>10</v>
      </c>
      <c r="N16" s="23"/>
      <c r="O16" s="4"/>
    </row>
    <row r="17" spans="1:15">
      <c r="A17" s="34"/>
      <c r="B17" s="29" t="str">
        <f>VLOOKUP($A$14,Pedals!$B$4:$H$112,5,FALSE)</f>
        <v xml:space="preserve">Filter </v>
      </c>
      <c r="C17" s="26">
        <v>33</v>
      </c>
      <c r="D17" s="34"/>
      <c r="E17" s="29" t="str">
        <f>VLOOKUP($D$14,Pedals!$B$4:$H$112,5,FALSE)</f>
        <v xml:space="preserve">Mid </v>
      </c>
      <c r="F17" s="26">
        <v>70</v>
      </c>
      <c r="G17" s="34"/>
      <c r="H17" s="34"/>
      <c r="I17" s="29" t="str">
        <f>VLOOKUP($G$14,Pedals!$B$4:$H$112,5,FALSE)</f>
        <v>LP Freq</v>
      </c>
      <c r="J17" s="26">
        <v>35</v>
      </c>
      <c r="K17" s="34"/>
      <c r="L17" s="29" t="str">
        <f>VLOOKUP($K$14,Pedals!$B$4:$H$112,5,FALSE)</f>
        <v xml:space="preserve">Shape </v>
      </c>
      <c r="M17" s="26">
        <v>10</v>
      </c>
      <c r="N17" s="23"/>
      <c r="O17" s="4"/>
    </row>
    <row r="18" spans="1:15">
      <c r="A18" s="34"/>
      <c r="B18" s="29" t="str">
        <f>VLOOKUP($A$14,Pedals!$B$4:$H$112,6,FALSE)</f>
        <v xml:space="preserve">Treble </v>
      </c>
      <c r="C18" s="26">
        <v>25</v>
      </c>
      <c r="D18" s="34"/>
      <c r="E18" s="29" t="str">
        <f>VLOOKUP($D$14,Pedals!$B$4:$H$112,6,FALSE)</f>
        <v xml:space="preserve">Treble </v>
      </c>
      <c r="F18" s="26">
        <v>10</v>
      </c>
      <c r="G18" s="34"/>
      <c r="H18" s="34"/>
      <c r="I18" s="29" t="str">
        <f>VLOOKUP($G$14,Pedals!$B$4:$H$112,6,FALSE)</f>
        <v>LP Q</v>
      </c>
      <c r="J18" s="26">
        <v>35</v>
      </c>
      <c r="K18" s="34"/>
      <c r="L18" s="29" t="str">
        <f>VLOOKUP($K$14,Pedals!$B$4:$H$112,6,FALSE)</f>
        <v xml:space="preserve">Vol Sensing </v>
      </c>
      <c r="M18" s="26">
        <v>10</v>
      </c>
      <c r="N18" s="23"/>
      <c r="O18" s="4"/>
    </row>
    <row r="19" spans="1:15">
      <c r="A19" s="34"/>
      <c r="B19" s="29" t="str">
        <f>VLOOKUP($A$14,Pedals!$B$4:$H$112,7,FALSE)</f>
        <v xml:space="preserve">Output </v>
      </c>
      <c r="C19" s="26">
        <v>25</v>
      </c>
      <c r="D19" s="34"/>
      <c r="E19" s="29" t="str">
        <f>VLOOKUP($D$14,Pedals!$B$4:$H$112,7,FALSE)</f>
        <v xml:space="preserve">Output </v>
      </c>
      <c r="F19" s="26">
        <v>70</v>
      </c>
      <c r="G19" s="34"/>
      <c r="H19" s="34"/>
      <c r="I19" s="29" t="str">
        <f>VLOOKUP($G$14,Pedals!$B$4:$H$112,7,FALSE)</f>
        <v>Gain</v>
      </c>
      <c r="J19" s="26">
        <v>35</v>
      </c>
      <c r="K19" s="34"/>
      <c r="L19" s="29" t="str">
        <f>VLOOKUP($K$14,Pedals!$B$4:$H$112,7,FALSE)</f>
        <v xml:space="preserve">Mix </v>
      </c>
      <c r="M19" s="26">
        <v>10</v>
      </c>
      <c r="N19" s="23"/>
      <c r="O19" s="4"/>
    </row>
    <row r="20" spans="1:15" hidden="1">
      <c r="A20" s="34"/>
      <c r="B20" t="s">
        <v>1</v>
      </c>
      <c r="C20" s="3">
        <v>0</v>
      </c>
      <c r="D20" s="34"/>
      <c r="E20" t="s">
        <v>1</v>
      </c>
      <c r="F20" s="3">
        <v>0</v>
      </c>
      <c r="G20" s="34"/>
      <c r="H20" s="34"/>
      <c r="I20" t="s">
        <v>1</v>
      </c>
      <c r="J20" s="3">
        <v>0</v>
      </c>
      <c r="K20" s="34"/>
      <c r="L20" t="s">
        <v>1</v>
      </c>
      <c r="M20" s="3">
        <v>0</v>
      </c>
      <c r="O20" s="4"/>
    </row>
    <row r="21" spans="1:15" hidden="1">
      <c r="A21" s="34"/>
      <c r="C21" s="3">
        <v>100</v>
      </c>
      <c r="D21" s="34"/>
      <c r="F21" s="3">
        <v>100</v>
      </c>
      <c r="G21" s="34"/>
      <c r="H21" s="34"/>
      <c r="J21" s="3">
        <v>100</v>
      </c>
      <c r="K21" s="34"/>
      <c r="M21" s="3">
        <v>100</v>
      </c>
      <c r="O21" s="4"/>
    </row>
    <row r="22" spans="1:15" hidden="1">
      <c r="A22" s="34"/>
      <c r="B22" s="7"/>
      <c r="C22" s="11">
        <v>100</v>
      </c>
      <c r="D22" s="35"/>
      <c r="E22" s="7"/>
      <c r="F22" s="11">
        <v>100</v>
      </c>
      <c r="G22" s="35"/>
      <c r="H22" s="35"/>
      <c r="I22" s="7"/>
      <c r="J22" s="11">
        <v>100</v>
      </c>
      <c r="K22" s="35"/>
      <c r="L22" s="7"/>
      <c r="M22" s="11">
        <v>100</v>
      </c>
      <c r="N22" s="5"/>
      <c r="O22" s="4"/>
    </row>
    <row r="23" spans="1:15" ht="10.5" customHeight="1">
      <c r="A23" s="34"/>
      <c r="B23" s="7"/>
      <c r="C23" s="11"/>
      <c r="D23" s="35"/>
      <c r="E23" s="7"/>
      <c r="F23" s="11"/>
      <c r="G23" s="35"/>
      <c r="H23" s="35"/>
      <c r="I23" s="7"/>
      <c r="J23" s="11"/>
      <c r="K23" s="35"/>
      <c r="L23" s="7"/>
      <c r="M23" s="11"/>
      <c r="N23" s="5"/>
      <c r="O23" s="4"/>
    </row>
    <row r="24" spans="1:15" ht="18.75">
      <c r="A24" s="34">
        <v>61</v>
      </c>
      <c r="B24" s="2"/>
      <c r="C24" s="25">
        <v>1</v>
      </c>
      <c r="D24" s="34">
        <v>99</v>
      </c>
      <c r="E24" s="2"/>
      <c r="F24" s="25">
        <v>1</v>
      </c>
      <c r="G24" s="34">
        <v>50</v>
      </c>
      <c r="H24" s="34"/>
      <c r="I24" s="2"/>
      <c r="J24" s="25">
        <v>1</v>
      </c>
      <c r="K24" s="34">
        <v>27</v>
      </c>
      <c r="L24" s="2"/>
      <c r="M24" s="25">
        <v>1</v>
      </c>
      <c r="N24" s="23"/>
      <c r="O24" s="4"/>
    </row>
    <row r="25" spans="1:15">
      <c r="A25" s="34" t="str">
        <f>VLOOKUP(A24,Pedals!$B$4:$I$112,8,FALSE)</f>
        <v>Drive</v>
      </c>
      <c r="B25" s="29" t="str">
        <f>VLOOKUP($A$24,Pedals!$B$4:$H$112,3,FALSE)</f>
        <v>Lows</v>
      </c>
      <c r="C25" s="26">
        <v>10</v>
      </c>
      <c r="D25" s="34" t="str">
        <f>VLOOKUP(D24,Pedals!$B$4:$I$112,8,FALSE)</f>
        <v>Drive</v>
      </c>
      <c r="E25" s="29" t="str">
        <f>VLOOKUP($D$24,Pedals!$B$4:$H$112,3,FALSE)</f>
        <v xml:space="preserve">Drive </v>
      </c>
      <c r="F25" s="26">
        <v>45</v>
      </c>
      <c r="G25" s="34" t="str">
        <f>VLOOKUP(G24,Pedals!$B$4:$I$112,8,FALSE)</f>
        <v>Drive</v>
      </c>
      <c r="H25" s="34"/>
      <c r="I25" s="29" t="str">
        <f>VLOOKUP($G$24,Pedals!$B$4:$H$112,3,FALSE)</f>
        <v>HP Freq</v>
      </c>
      <c r="J25" s="26">
        <v>18</v>
      </c>
      <c r="K25" s="34" t="str">
        <f>VLOOKUP(K24,Pedals!$B$4:$I$112,8,FALSE)</f>
        <v>Delay</v>
      </c>
      <c r="L25" s="29" t="str">
        <f>VLOOKUP($K$24,Pedals!$B$4:$H$112,3,FALSE)</f>
        <v xml:space="preserve">Time </v>
      </c>
      <c r="M25" s="26">
        <v>10</v>
      </c>
      <c r="N25" s="23"/>
      <c r="O25" s="4"/>
    </row>
    <row r="26" spans="1:15">
      <c r="A26" s="4"/>
      <c r="B26" s="29" t="str">
        <f>VLOOKUP($A$24,Pedals!$B$4:$H$112,4,FALSE)</f>
        <v>Highs</v>
      </c>
      <c r="C26" s="26">
        <v>10</v>
      </c>
      <c r="D26" s="34"/>
      <c r="E26" s="29" t="str">
        <f>VLOOKUP($D$24,Pedals!$B$4:$H$112,4,FALSE)</f>
        <v xml:space="preserve">Bass </v>
      </c>
      <c r="F26" s="26">
        <v>45</v>
      </c>
      <c r="G26" s="34"/>
      <c r="H26" s="34"/>
      <c r="I26" s="29" t="str">
        <f>VLOOKUP($G$24,Pedals!$B$4:$H$112,4,FALSE)</f>
        <v>HP Q</v>
      </c>
      <c r="J26" s="26">
        <v>20</v>
      </c>
      <c r="K26" s="4"/>
      <c r="L26" s="29" t="str">
        <f>VLOOKUP($K$24,Pedals!$B$4:$H$112,4,FALSE)</f>
        <v xml:space="preserve">Fdbk </v>
      </c>
      <c r="M26" s="26">
        <v>10</v>
      </c>
      <c r="N26" s="23"/>
      <c r="O26" s="4"/>
    </row>
    <row r="27" spans="1:15">
      <c r="A27" s="4"/>
      <c r="B27" s="29" t="str">
        <f>VLOOKUP($A$24,Pedals!$B$4:$H$112,5,FALSE)</f>
        <v>Freq</v>
      </c>
      <c r="C27" s="26">
        <v>10</v>
      </c>
      <c r="D27" s="34"/>
      <c r="E27" s="29" t="str">
        <f>VLOOKUP($D$24,Pedals!$B$4:$H$112,5,FALSE)</f>
        <v xml:space="preserve">Mid </v>
      </c>
      <c r="F27" s="26">
        <v>30</v>
      </c>
      <c r="G27" s="4"/>
      <c r="H27" s="4"/>
      <c r="I27" s="29" t="str">
        <f>VLOOKUP($G$24,Pedals!$B$4:$H$112,5,FALSE)</f>
        <v>LP Freq</v>
      </c>
      <c r="J27" s="26">
        <v>14</v>
      </c>
      <c r="K27" s="4"/>
      <c r="L27" s="29" t="str">
        <f>VLOOKUP($K$24,Pedals!$B$4:$H$112,5,FALSE)</f>
        <v xml:space="preserve">Bass </v>
      </c>
      <c r="M27" s="26">
        <v>10</v>
      </c>
      <c r="N27" s="23"/>
      <c r="O27" s="4"/>
    </row>
    <row r="28" spans="1:15">
      <c r="A28" s="4"/>
      <c r="B28" s="29" t="str">
        <f>VLOOKUP($A$24,Pedals!$B$4:$H$112,6,FALSE)</f>
        <v>Q</v>
      </c>
      <c r="C28" s="26">
        <v>10</v>
      </c>
      <c r="D28" s="4"/>
      <c r="E28" s="29" t="str">
        <f>VLOOKUP($D$24,Pedals!$B$4:$H$112,6,FALSE)</f>
        <v xml:space="preserve">Treble </v>
      </c>
      <c r="F28" s="26">
        <v>10</v>
      </c>
      <c r="G28" s="4"/>
      <c r="H28" s="4"/>
      <c r="I28" s="29" t="str">
        <f>VLOOKUP($G$24,Pedals!$B$4:$H$112,6,FALSE)</f>
        <v>LP Q</v>
      </c>
      <c r="J28" s="26">
        <v>10</v>
      </c>
      <c r="K28" s="4"/>
      <c r="L28" s="29" t="str">
        <f>VLOOKUP($K$24,Pedals!$B$4:$H$112,6,FALSE)</f>
        <v xml:space="preserve">Treble </v>
      </c>
      <c r="M28" s="26">
        <v>10</v>
      </c>
      <c r="N28" s="23"/>
      <c r="O28" s="4"/>
    </row>
    <row r="29" spans="1:15">
      <c r="A29" s="4"/>
      <c r="B29" s="29" t="str">
        <f>VLOOKUP($A$24,Pedals!$B$4:$H$112,7,FALSE)</f>
        <v>Gain</v>
      </c>
      <c r="C29" s="26">
        <v>10</v>
      </c>
      <c r="D29" s="4"/>
      <c r="E29" s="29" t="str">
        <f>VLOOKUP($D$24,Pedals!$B$4:$H$112,7,FALSE)</f>
        <v xml:space="preserve">Output </v>
      </c>
      <c r="F29" s="26">
        <v>30</v>
      </c>
      <c r="G29" s="4"/>
      <c r="H29" s="4"/>
      <c r="I29" s="29" t="str">
        <f>VLOOKUP($G$24,Pedals!$B$4:$H$112,7,FALSE)</f>
        <v>Gain</v>
      </c>
      <c r="J29" s="26">
        <v>10</v>
      </c>
      <c r="K29" s="4"/>
      <c r="L29" s="29" t="str">
        <f>VLOOKUP($K$24,Pedals!$B$4:$H$112,7,FALSE)</f>
        <v xml:space="preserve">Mix </v>
      </c>
      <c r="M29" s="26">
        <v>10</v>
      </c>
      <c r="N29" s="23"/>
      <c r="O29" s="4"/>
    </row>
    <row r="30" spans="1:15" hidden="1">
      <c r="A30" s="4"/>
      <c r="B30" t="s">
        <v>1</v>
      </c>
      <c r="C30" s="3">
        <v>0</v>
      </c>
      <c r="D30" s="4"/>
      <c r="E30" t="s">
        <v>1</v>
      </c>
      <c r="F30" s="3">
        <v>0</v>
      </c>
      <c r="I30" t="s">
        <v>1</v>
      </c>
      <c r="J30" s="3">
        <v>0</v>
      </c>
      <c r="K30" s="4"/>
      <c r="L30" t="s">
        <v>1</v>
      </c>
      <c r="M30" s="3">
        <v>0</v>
      </c>
      <c r="O30" s="4"/>
    </row>
    <row r="31" spans="1:15" hidden="1">
      <c r="A31" s="4"/>
      <c r="C31" s="3">
        <v>100</v>
      </c>
      <c r="D31" s="4"/>
      <c r="F31" s="3">
        <v>100</v>
      </c>
      <c r="J31" s="3">
        <v>100</v>
      </c>
      <c r="K31" s="4"/>
      <c r="M31" s="3">
        <v>100</v>
      </c>
      <c r="O31" s="4"/>
    </row>
    <row r="32" spans="1:15" ht="10.5" hidden="1" customHeight="1">
      <c r="A32" s="4"/>
      <c r="B32" s="7"/>
      <c r="C32" s="11">
        <v>100</v>
      </c>
      <c r="D32" s="7"/>
      <c r="E32" s="7"/>
      <c r="F32" s="11">
        <v>100</v>
      </c>
      <c r="G32" s="7"/>
      <c r="H32" s="7"/>
      <c r="I32" s="7"/>
      <c r="J32" s="11">
        <v>100</v>
      </c>
      <c r="K32" s="7"/>
      <c r="L32" s="7"/>
      <c r="M32" s="11">
        <v>100</v>
      </c>
      <c r="N32" s="4"/>
      <c r="O32" s="4"/>
    </row>
    <row r="33" spans="1:15" ht="10.5" customHeight="1">
      <c r="A33" s="4"/>
      <c r="B33" s="7"/>
      <c r="C33" s="11"/>
      <c r="D33" s="7"/>
      <c r="E33" s="7"/>
      <c r="F33" s="11"/>
      <c r="G33" s="7"/>
      <c r="H33" s="7"/>
      <c r="I33" s="7"/>
      <c r="J33" s="11"/>
      <c r="K33" s="7"/>
      <c r="L33" s="7"/>
      <c r="M33" s="11"/>
      <c r="N33" s="4"/>
      <c r="O33" s="4"/>
    </row>
    <row r="34" spans="1:15">
      <c r="A34" s="5"/>
      <c r="B34" s="10" t="s">
        <v>265</v>
      </c>
      <c r="C34" s="43" t="s">
        <v>271</v>
      </c>
      <c r="D34" s="43"/>
      <c r="E34" s="43"/>
      <c r="F34" s="43"/>
      <c r="G34" s="5"/>
      <c r="H34" s="5"/>
      <c r="I34" s="5"/>
      <c r="J34" s="41" t="s">
        <v>259</v>
      </c>
      <c r="K34" s="41"/>
      <c r="L34" s="41"/>
      <c r="M34" s="41"/>
      <c r="N34" s="41"/>
      <c r="O34" s="5"/>
    </row>
    <row r="35" spans="1:15">
      <c r="A35" s="5"/>
      <c r="B35" s="40"/>
      <c r="C35" s="40"/>
      <c r="D35" s="40"/>
      <c r="E35" s="40"/>
      <c r="F35" s="40"/>
      <c r="G35" s="5"/>
      <c r="H35" s="5"/>
      <c r="I35" s="5"/>
      <c r="J35" s="42" t="s">
        <v>10</v>
      </c>
      <c r="K35" s="42"/>
      <c r="L35" s="42"/>
      <c r="M35" s="42"/>
      <c r="N35" s="42"/>
      <c r="O35" s="5"/>
    </row>
  </sheetData>
  <sheetProtection password="CAFB" sheet="1" objects="1" scenarios="1"/>
  <mergeCells count="8">
    <mergeCell ref="B2:C2"/>
    <mergeCell ref="E2:F2"/>
    <mergeCell ref="I2:J2"/>
    <mergeCell ref="L2:M2"/>
    <mergeCell ref="B35:F35"/>
    <mergeCell ref="J34:N34"/>
    <mergeCell ref="J35:N35"/>
    <mergeCell ref="C34:F34"/>
  </mergeCells>
  <conditionalFormatting sqref="B5:B9">
    <cfRule type="expression" dxfId="69" priority="108">
      <formula>IF($A$5="Reverb",TRUE)</formula>
    </cfRule>
    <cfRule type="expression" dxfId="68" priority="109">
      <formula>IF($A$5="Filter",TRUE)</formula>
    </cfRule>
    <cfRule type="expression" dxfId="67" priority="110">
      <formula>IF($A$5="Delay",TRUE)</formula>
    </cfRule>
    <cfRule type="expression" dxfId="66" priority="111">
      <formula>IF($A$5="Modulation",TRUE)</formula>
    </cfRule>
    <cfRule type="expression" dxfId="65" priority="112">
      <formula>IF($A$5="Drive",TRUE)</formula>
    </cfRule>
  </conditionalFormatting>
  <conditionalFormatting sqref="B15:B19">
    <cfRule type="expression" dxfId="64" priority="98">
      <formula>IF($A$15="Reverb",TRUE)</formula>
    </cfRule>
  </conditionalFormatting>
  <conditionalFormatting sqref="B15:B19">
    <cfRule type="expression" dxfId="63" priority="99">
      <formula>IF($A$15="Filter",TRUE)</formula>
    </cfRule>
    <cfRule type="expression" dxfId="62" priority="100">
      <formula>IF($A$15="Delay",TRUE)</formula>
    </cfRule>
    <cfRule type="expression" dxfId="61" priority="101">
      <formula>IF($A$15="Modulation",TRUE)</formula>
    </cfRule>
    <cfRule type="expression" dxfId="60" priority="102">
      <formula>IF($A$15="Drive",TRUE)</formula>
    </cfRule>
  </conditionalFormatting>
  <conditionalFormatting sqref="B25:B29">
    <cfRule type="expression" dxfId="59" priority="88">
      <formula>IF($A$25="Filter",TRUE)</formula>
    </cfRule>
    <cfRule type="expression" dxfId="58" priority="89">
      <formula>IF($A$25="Delay",TRUE)</formula>
    </cfRule>
    <cfRule type="expression" dxfId="57" priority="90">
      <formula>IF($A$25="Modulation",TRUE)</formula>
    </cfRule>
    <cfRule type="expression" dxfId="56" priority="91">
      <formula>IF($A$25="Drive",TRUE)</formula>
    </cfRule>
    <cfRule type="expression" dxfId="55" priority="92">
      <formula>IF($A$25="Reverb",TRUE)</formula>
    </cfRule>
  </conditionalFormatting>
  <conditionalFormatting sqref="E5:E9">
    <cfRule type="expression" dxfId="54" priority="83">
      <formula>IF($D$5="Filter",TRUE)</formula>
    </cfRule>
    <cfRule type="expression" dxfId="53" priority="84">
      <formula>IF($D$5="Delay",TRUE)</formula>
    </cfRule>
    <cfRule type="expression" dxfId="52" priority="85">
      <formula>IF($D$5="Modulation",TRUE)</formula>
    </cfRule>
    <cfRule type="expression" dxfId="51" priority="86">
      <formula>IF($D$5="Drive",TRUE)</formula>
    </cfRule>
    <cfRule type="expression" dxfId="50" priority="87">
      <formula>IF($D$5="Reverb",TRUE)</formula>
    </cfRule>
  </conditionalFormatting>
  <conditionalFormatting sqref="E15:E19">
    <cfRule type="expression" dxfId="49" priority="78">
      <formula>IF($D$15="Filter",TRUE)</formula>
    </cfRule>
    <cfRule type="expression" dxfId="48" priority="79">
      <formula>IF($D$15="Delay",TRUE)</formula>
    </cfRule>
    <cfRule type="expression" dxfId="47" priority="80">
      <formula>IF($D$15="Modulation",TRUE)</formula>
    </cfRule>
    <cfRule type="expression" dxfId="46" priority="81">
      <formula>IF($D$15="Drive",TRUE)</formula>
    </cfRule>
    <cfRule type="expression" dxfId="45" priority="82">
      <formula>IF($D$15="Reverb",TRUE)</formula>
    </cfRule>
  </conditionalFormatting>
  <conditionalFormatting sqref="E25:E29">
    <cfRule type="expression" dxfId="44" priority="73">
      <formula>IF($D$25="Filter",TRUE)</formula>
    </cfRule>
    <cfRule type="expression" dxfId="43" priority="74">
      <formula>IF($D$25="Delay",TRUE)</formula>
    </cfRule>
    <cfRule type="expression" dxfId="42" priority="75">
      <formula>IF($D$25="Modulation",TRUE)</formula>
    </cfRule>
    <cfRule type="expression" dxfId="41" priority="76">
      <formula>IF($D$25="Drive",TRUE)</formula>
    </cfRule>
    <cfRule type="expression" dxfId="40" priority="77">
      <formula>IF($D$25="Reverb",TRUE)</formula>
    </cfRule>
  </conditionalFormatting>
  <conditionalFormatting sqref="I5:I9">
    <cfRule type="expression" dxfId="39" priority="68">
      <formula>IF($D$25="Filter",TRUE)</formula>
    </cfRule>
    <cfRule type="expression" dxfId="38" priority="69">
      <formula>IF($D$25="Delay",TRUE)</formula>
    </cfRule>
    <cfRule type="expression" dxfId="37" priority="70">
      <formula>IF($D$25="Modulation",TRUE)</formula>
    </cfRule>
    <cfRule type="expression" dxfId="36" priority="71">
      <formula>IF($D$25="Drive",TRUE)</formula>
    </cfRule>
    <cfRule type="expression" dxfId="35" priority="72">
      <formula>IF($D$25="Reverb",TRUE)</formula>
    </cfRule>
  </conditionalFormatting>
  <conditionalFormatting sqref="I5:I9">
    <cfRule type="expression" dxfId="34" priority="63">
      <formula>IF($G$5="Filter",TRUE)</formula>
    </cfRule>
    <cfRule type="expression" dxfId="33" priority="64">
      <formula>IF($G$5="Delay",TRUE)</formula>
    </cfRule>
    <cfRule type="expression" dxfId="32" priority="65">
      <formula>IF($G$5="Modulation",TRUE)</formula>
    </cfRule>
    <cfRule type="expression" dxfId="31" priority="66">
      <formula>IF($G$5="Drive",TRUE)</formula>
    </cfRule>
    <cfRule type="expression" dxfId="30" priority="67">
      <formula>IF($G$5="Reverb",TRUE)</formula>
    </cfRule>
  </conditionalFormatting>
  <conditionalFormatting sqref="L5:L9">
    <cfRule type="expression" dxfId="29" priority="58">
      <formula>IF($D$25="Filter",TRUE)</formula>
    </cfRule>
    <cfRule type="expression" dxfId="28" priority="59">
      <formula>IF($D$25="Delay",TRUE)</formula>
    </cfRule>
    <cfRule type="expression" dxfId="27" priority="60">
      <formula>IF($D$25="Modulation",TRUE)</formula>
    </cfRule>
    <cfRule type="expression" dxfId="26" priority="61">
      <formula>IF($D$25="Drive",TRUE)</formula>
    </cfRule>
    <cfRule type="expression" dxfId="25" priority="62">
      <formula>IF($D$25="Reverb",TRUE)</formula>
    </cfRule>
  </conditionalFormatting>
  <conditionalFormatting sqref="L5:L9">
    <cfRule type="expression" dxfId="24" priority="53">
      <formula>IF($K$5="Filter",TRUE)</formula>
    </cfRule>
    <cfRule type="expression" dxfId="23" priority="54">
      <formula>IF($K$5="Delay",TRUE)</formula>
    </cfRule>
    <cfRule type="expression" dxfId="22" priority="55">
      <formula>IF($K$5="Modulation",TRUE)</formula>
    </cfRule>
    <cfRule type="expression" dxfId="21" priority="56">
      <formula>IF($K$5="Drive",TRUE)</formula>
    </cfRule>
    <cfRule type="expression" dxfId="20" priority="57">
      <formula>IF($K$5="Reverb",TRUE)</formula>
    </cfRule>
  </conditionalFormatting>
  <conditionalFormatting sqref="I15:I19">
    <cfRule type="expression" dxfId="19" priority="48">
      <formula>IF($G$15="Filter",TRUE)</formula>
    </cfRule>
    <cfRule type="expression" dxfId="18" priority="49">
      <formula>IF($G$15="Delay",TRUE)</formula>
    </cfRule>
    <cfRule type="expression" dxfId="17" priority="50">
      <formula>IF($G$15="Modulation",TRUE)</formula>
    </cfRule>
    <cfRule type="expression" dxfId="16" priority="51">
      <formula>IF($G$15="Drive",TRUE)</formula>
    </cfRule>
    <cfRule type="expression" dxfId="15" priority="52">
      <formula>IF($G$15="Reverb",TRUE)</formula>
    </cfRule>
  </conditionalFormatting>
  <conditionalFormatting sqref="L15:L19">
    <cfRule type="expression" dxfId="14" priority="43">
      <formula>IF($K$15="Filter",TRUE)</formula>
    </cfRule>
    <cfRule type="expression" dxfId="13" priority="44">
      <formula>IF($K$15="Delay",TRUE)</formula>
    </cfRule>
    <cfRule type="expression" dxfId="12" priority="45">
      <formula>IF($K$15="Modulation",TRUE)</formula>
    </cfRule>
    <cfRule type="expression" dxfId="11" priority="46">
      <formula>IF($K$15="Drive",TRUE)</formula>
    </cfRule>
    <cfRule type="expression" dxfId="10" priority="47">
      <formula>IF($K$15="Reverb",TRUE)</formula>
    </cfRule>
  </conditionalFormatting>
  <conditionalFormatting sqref="I25:I29">
    <cfRule type="expression" dxfId="9" priority="38">
      <formula>IF($G$25="Filter",TRUE)</formula>
    </cfRule>
    <cfRule type="expression" dxfId="8" priority="39">
      <formula>IF($G$25="Delay",TRUE)</formula>
    </cfRule>
    <cfRule type="expression" dxfId="7" priority="40">
      <formula>IF($G$25="Modulation",TRUE)</formula>
    </cfRule>
    <cfRule type="expression" dxfId="6" priority="41">
      <formula>IF($G$25="Drive",TRUE)</formula>
    </cfRule>
    <cfRule type="expression" dxfId="5" priority="42">
      <formula>IF($G$25="Reverb",TRUE)</formula>
    </cfRule>
  </conditionalFormatting>
  <conditionalFormatting sqref="L25:L29">
    <cfRule type="expression" dxfId="4" priority="33">
      <formula>IF($K$25="Filter",TRUE)</formula>
    </cfRule>
    <cfRule type="expression" dxfId="3" priority="34">
      <formula>IF($K$25="Delay",TRUE)</formula>
    </cfRule>
    <cfRule type="expression" dxfId="2" priority="35">
      <formula>IF($K$25="Modulation",TRUE)</formula>
    </cfRule>
    <cfRule type="expression" dxfId="1" priority="36">
      <formula>IF($K$25="Drive",TRUE)</formula>
    </cfRule>
    <cfRule type="expression" dxfId="0" priority="37">
      <formula>IF($K$25="Reverb",TRUE)</formula>
    </cfRule>
  </conditionalFormatting>
  <conditionalFormatting sqref="C4:C13">
    <cfRule type="dataBar" priority="13">
      <dataBar>
        <cfvo type="percentile" val="10"/>
        <cfvo type="percentile" val="90"/>
        <color theme="2" tint="-0.89999084444715716"/>
      </dataBar>
    </cfRule>
  </conditionalFormatting>
  <conditionalFormatting sqref="F4:F12">
    <cfRule type="dataBar" priority="12">
      <dataBar>
        <cfvo type="percentile" val="10"/>
        <cfvo type="percentile" val="90"/>
        <color theme="2" tint="-0.89999084444715716"/>
      </dataBar>
    </cfRule>
  </conditionalFormatting>
  <conditionalFormatting sqref="J4:J12">
    <cfRule type="dataBar" priority="11">
      <dataBar>
        <cfvo type="percentile" val="10"/>
        <cfvo type="percentile" val="90"/>
        <color theme="2" tint="-0.89999084444715716"/>
      </dataBar>
    </cfRule>
  </conditionalFormatting>
  <conditionalFormatting sqref="M4:M12">
    <cfRule type="dataBar" priority="10">
      <dataBar>
        <cfvo type="percentile" val="10"/>
        <cfvo type="percentile" val="90"/>
        <color theme="2" tint="-0.89999084444715716"/>
      </dataBar>
    </cfRule>
  </conditionalFormatting>
  <conditionalFormatting sqref="C14:C23">
    <cfRule type="dataBar" priority="9">
      <dataBar>
        <cfvo type="percentile" val="10"/>
        <cfvo type="percentile" val="90"/>
        <color theme="2" tint="-0.89999084444715716"/>
      </dataBar>
    </cfRule>
  </conditionalFormatting>
  <conditionalFormatting sqref="F14:F23">
    <cfRule type="dataBar" priority="8">
      <dataBar>
        <cfvo type="percentile" val="10"/>
        <cfvo type="percentile" val="90"/>
        <color theme="2" tint="-0.89999084444715716"/>
      </dataBar>
    </cfRule>
  </conditionalFormatting>
  <conditionalFormatting sqref="J14:J23">
    <cfRule type="dataBar" priority="7">
      <dataBar>
        <cfvo type="percentile" val="10"/>
        <cfvo type="percentile" val="90"/>
        <color theme="2" tint="-0.89999084444715716"/>
      </dataBar>
    </cfRule>
  </conditionalFormatting>
  <conditionalFormatting sqref="M14:M23">
    <cfRule type="dataBar" priority="6">
      <dataBar>
        <cfvo type="percentile" val="10"/>
        <cfvo type="percentile" val="90"/>
        <color theme="2" tint="-0.89999084444715716"/>
      </dataBar>
    </cfRule>
  </conditionalFormatting>
  <conditionalFormatting sqref="C24:C32">
    <cfRule type="dataBar" priority="5">
      <dataBar>
        <cfvo type="percentile" val="10"/>
        <cfvo type="percentile" val="90"/>
        <color theme="2" tint="-0.89999084444715716"/>
      </dataBar>
    </cfRule>
  </conditionalFormatting>
  <conditionalFormatting sqref="F24:F32">
    <cfRule type="dataBar" priority="4">
      <dataBar>
        <cfvo type="percentile" val="10"/>
        <cfvo type="percentile" val="90"/>
        <color theme="2" tint="-0.89999084444715716"/>
      </dataBar>
    </cfRule>
  </conditionalFormatting>
  <conditionalFormatting sqref="J24:J32">
    <cfRule type="dataBar" priority="3">
      <dataBar>
        <cfvo type="percentile" val="10"/>
        <cfvo type="percentile" val="90"/>
        <color theme="2" tint="-0.89999084444715716"/>
      </dataBar>
    </cfRule>
  </conditionalFormatting>
  <conditionalFormatting sqref="M24:M32">
    <cfRule type="dataBar" priority="2">
      <dataBar>
        <cfvo type="percentile" val="10"/>
        <cfvo type="percentile" val="90"/>
        <color theme="2" tint="-0.89999084444715716"/>
      </dataBar>
    </cfRule>
  </conditionalFormatting>
  <conditionalFormatting sqref="M5">
    <cfRule type="dataBar" priority="1">
      <dataBar>
        <cfvo type="percentile" val="10"/>
        <cfvo type="percentile" val="90"/>
        <color theme="2" tint="-0.89999084444715716"/>
      </dataBar>
    </cfRule>
  </conditionalFormatting>
  <hyperlinks>
    <hyperlink ref="J35" r:id="rId1"/>
  </hyperlinks>
  <pageMargins left="0.25" right="0.25" top="0.75" bottom="0.75" header="0.3" footer="0.3"/>
  <pageSetup paperSize="5" orientation="landscape" r:id="rId2"/>
  <ignoredErrors>
    <ignoredError sqref="G5 K5 G15 G25 D25 D15 D5 A5 A15 A25 K15 K25" unlockedFormula="1"/>
  </ignoredErrors>
  <drawing r:id="rId3"/>
  <legacyDrawing r:id="rId4"/>
  <controls>
    <control shapeId="4113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B1:I112"/>
  <sheetViews>
    <sheetView showGridLines="0" showRowColHeaders="0" workbookViewId="0">
      <selection activeCell="B2" sqref="B2"/>
    </sheetView>
  </sheetViews>
  <sheetFormatPr defaultRowHeight="15"/>
  <cols>
    <col min="1" max="1" width="0.85546875" customWidth="1"/>
    <col min="2" max="2" width="4.42578125" customWidth="1"/>
    <col min="3" max="3" width="22.42578125" customWidth="1"/>
    <col min="4" max="4" width="9.85546875" customWidth="1"/>
    <col min="6" max="6" width="13.85546875" customWidth="1"/>
    <col min="7" max="7" width="12.5703125" customWidth="1"/>
    <col min="8" max="8" width="12.28515625" customWidth="1"/>
    <col min="9" max="9" width="11.5703125" customWidth="1"/>
  </cols>
  <sheetData>
    <row r="1" spans="2:9" ht="3.75" customHeight="1"/>
    <row r="2" spans="2:9">
      <c r="B2" s="28" t="s">
        <v>249</v>
      </c>
      <c r="C2" s="29"/>
      <c r="D2" s="29"/>
      <c r="E2" s="29"/>
      <c r="F2" s="29"/>
      <c r="G2" s="29"/>
      <c r="H2" s="29"/>
      <c r="I2" s="29"/>
    </row>
    <row r="3" spans="2:9">
      <c r="B3" s="30" t="s">
        <v>236</v>
      </c>
      <c r="C3" s="31" t="s">
        <v>235</v>
      </c>
      <c r="D3" s="30">
        <v>1</v>
      </c>
      <c r="E3" s="30">
        <v>2</v>
      </c>
      <c r="F3" s="30">
        <v>3</v>
      </c>
      <c r="G3" s="30">
        <v>4</v>
      </c>
      <c r="H3" s="30">
        <v>5</v>
      </c>
      <c r="I3" s="31" t="s">
        <v>11</v>
      </c>
    </row>
    <row r="4" spans="2:9">
      <c r="B4" s="29">
        <v>1</v>
      </c>
      <c r="C4" s="29" t="s">
        <v>15</v>
      </c>
      <c r="D4" s="32" t="s">
        <v>122</v>
      </c>
      <c r="E4" s="32" t="s">
        <v>123</v>
      </c>
      <c r="F4" s="32" t="s">
        <v>124</v>
      </c>
      <c r="G4" s="32" t="s">
        <v>9</v>
      </c>
      <c r="H4" s="32" t="s">
        <v>3</v>
      </c>
      <c r="I4" s="29" t="s">
        <v>14</v>
      </c>
    </row>
    <row r="5" spans="2:9">
      <c r="B5" s="29">
        <f>B4+1</f>
        <v>2</v>
      </c>
      <c r="C5" s="29" t="s">
        <v>16</v>
      </c>
      <c r="D5" s="32" t="s">
        <v>125</v>
      </c>
      <c r="E5" s="32" t="s">
        <v>126</v>
      </c>
      <c r="F5" s="32" t="s">
        <v>127</v>
      </c>
      <c r="G5" s="32" t="s">
        <v>128</v>
      </c>
      <c r="H5" s="32" t="s">
        <v>129</v>
      </c>
      <c r="I5" s="29" t="s">
        <v>8</v>
      </c>
    </row>
    <row r="6" spans="2:9">
      <c r="B6" s="29">
        <f t="shared" ref="B6:B69" si="0">B5+1</f>
        <v>3</v>
      </c>
      <c r="C6" s="29" t="s">
        <v>17</v>
      </c>
      <c r="D6" s="32" t="s">
        <v>130</v>
      </c>
      <c r="E6" s="32" t="s">
        <v>131</v>
      </c>
      <c r="F6" s="32" t="s">
        <v>132</v>
      </c>
      <c r="G6" s="32" t="s">
        <v>133</v>
      </c>
      <c r="H6" s="32" t="s">
        <v>134</v>
      </c>
      <c r="I6" s="29" t="s">
        <v>135</v>
      </c>
    </row>
    <row r="7" spans="2:9">
      <c r="B7" s="29">
        <f t="shared" si="0"/>
        <v>4</v>
      </c>
      <c r="C7" s="29" t="s">
        <v>18</v>
      </c>
      <c r="D7" s="32" t="s">
        <v>130</v>
      </c>
      <c r="E7" s="32" t="s">
        <v>136</v>
      </c>
      <c r="F7" s="32" t="s">
        <v>124</v>
      </c>
      <c r="G7" s="32" t="s">
        <v>137</v>
      </c>
      <c r="H7" s="32" t="s">
        <v>138</v>
      </c>
      <c r="I7" s="29" t="s">
        <v>135</v>
      </c>
    </row>
    <row r="8" spans="2:9">
      <c r="B8" s="29">
        <f t="shared" si="0"/>
        <v>5</v>
      </c>
      <c r="C8" s="29" t="s">
        <v>19</v>
      </c>
      <c r="D8" s="32" t="s">
        <v>130</v>
      </c>
      <c r="E8" s="32" t="s">
        <v>139</v>
      </c>
      <c r="F8" s="32" t="s">
        <v>140</v>
      </c>
      <c r="G8" s="32" t="s">
        <v>141</v>
      </c>
      <c r="H8" s="32" t="s">
        <v>142</v>
      </c>
      <c r="I8" s="29" t="s">
        <v>135</v>
      </c>
    </row>
    <row r="9" spans="2:9">
      <c r="B9" s="29">
        <f t="shared" si="0"/>
        <v>6</v>
      </c>
      <c r="C9" s="29" t="s">
        <v>20</v>
      </c>
      <c r="D9" s="32" t="s">
        <v>143</v>
      </c>
      <c r="E9" s="32" t="s">
        <v>144</v>
      </c>
      <c r="F9" s="32" t="s">
        <v>145</v>
      </c>
      <c r="G9" s="32" t="s">
        <v>146</v>
      </c>
      <c r="H9" s="32" t="s">
        <v>142</v>
      </c>
      <c r="I9" s="29" t="s">
        <v>147</v>
      </c>
    </row>
    <row r="10" spans="2:9">
      <c r="B10" s="29">
        <f t="shared" si="0"/>
        <v>7</v>
      </c>
      <c r="C10" s="29" t="s">
        <v>21</v>
      </c>
      <c r="D10" s="32" t="s">
        <v>130</v>
      </c>
      <c r="E10" s="32" t="s">
        <v>139</v>
      </c>
      <c r="F10" s="32" t="s">
        <v>148</v>
      </c>
      <c r="G10" s="32" t="s">
        <v>133</v>
      </c>
      <c r="H10" s="32" t="s">
        <v>142</v>
      </c>
      <c r="I10" s="29" t="s">
        <v>135</v>
      </c>
    </row>
    <row r="11" spans="2:9">
      <c r="B11" s="29">
        <f t="shared" si="0"/>
        <v>8</v>
      </c>
      <c r="C11" s="29" t="s">
        <v>22</v>
      </c>
      <c r="D11" s="32" t="s">
        <v>143</v>
      </c>
      <c r="E11" s="32" t="s">
        <v>144</v>
      </c>
      <c r="F11" s="32" t="s">
        <v>149</v>
      </c>
      <c r="G11" s="32" t="s">
        <v>150</v>
      </c>
      <c r="H11" s="32" t="s">
        <v>142</v>
      </c>
      <c r="I11" s="29" t="s">
        <v>147</v>
      </c>
    </row>
    <row r="12" spans="2:9">
      <c r="B12" s="29">
        <f t="shared" si="0"/>
        <v>9</v>
      </c>
      <c r="C12" s="29" t="s">
        <v>23</v>
      </c>
      <c r="D12" s="32" t="s">
        <v>151</v>
      </c>
      <c r="E12" s="32" t="s">
        <v>152</v>
      </c>
      <c r="F12" s="32" t="s">
        <v>153</v>
      </c>
      <c r="G12" s="32" t="s">
        <v>154</v>
      </c>
      <c r="H12" s="32" t="s">
        <v>142</v>
      </c>
      <c r="I12" s="29" t="s">
        <v>155</v>
      </c>
    </row>
    <row r="13" spans="2:9">
      <c r="B13" s="29">
        <f t="shared" si="0"/>
        <v>10</v>
      </c>
      <c r="C13" s="29" t="s">
        <v>24</v>
      </c>
      <c r="D13" s="32" t="s">
        <v>143</v>
      </c>
      <c r="E13" s="32" t="s">
        <v>144</v>
      </c>
      <c r="F13" s="32" t="s">
        <v>150</v>
      </c>
      <c r="G13" s="32" t="s">
        <v>156</v>
      </c>
      <c r="H13" s="32" t="s">
        <v>142</v>
      </c>
      <c r="I13" s="29" t="s">
        <v>147</v>
      </c>
    </row>
    <row r="14" spans="2:9">
      <c r="B14" s="29">
        <f t="shared" si="0"/>
        <v>11</v>
      </c>
      <c r="C14" s="29" t="s">
        <v>25</v>
      </c>
      <c r="D14" s="32" t="s">
        <v>130</v>
      </c>
      <c r="E14" s="32" t="s">
        <v>144</v>
      </c>
      <c r="F14" s="32"/>
      <c r="G14" s="32" t="s">
        <v>157</v>
      </c>
      <c r="H14" s="32" t="s">
        <v>142</v>
      </c>
      <c r="I14" s="29" t="s">
        <v>135</v>
      </c>
    </row>
    <row r="15" spans="2:9">
      <c r="B15" s="29">
        <f t="shared" si="0"/>
        <v>12</v>
      </c>
      <c r="C15" s="29" t="s">
        <v>26</v>
      </c>
      <c r="D15" s="32" t="s">
        <v>158</v>
      </c>
      <c r="E15" s="32" t="s">
        <v>145</v>
      </c>
      <c r="F15" s="32" t="s">
        <v>159</v>
      </c>
      <c r="G15" s="32" t="s">
        <v>146</v>
      </c>
      <c r="H15" s="32" t="s">
        <v>160</v>
      </c>
      <c r="I15" s="29" t="s">
        <v>8</v>
      </c>
    </row>
    <row r="16" spans="2:9">
      <c r="B16" s="29">
        <f t="shared" si="0"/>
        <v>13</v>
      </c>
      <c r="C16" s="29" t="s">
        <v>27</v>
      </c>
      <c r="D16" s="32" t="s">
        <v>130</v>
      </c>
      <c r="E16" s="32" t="s">
        <v>139</v>
      </c>
      <c r="F16" s="32" t="s">
        <v>161</v>
      </c>
      <c r="G16" s="32" t="s">
        <v>162</v>
      </c>
      <c r="H16" s="32" t="s">
        <v>142</v>
      </c>
      <c r="I16" s="29" t="s">
        <v>135</v>
      </c>
    </row>
    <row r="17" spans="2:9">
      <c r="B17" s="29">
        <f t="shared" si="0"/>
        <v>14</v>
      </c>
      <c r="C17" s="29" t="s">
        <v>28</v>
      </c>
      <c r="D17" s="32" t="s">
        <v>163</v>
      </c>
      <c r="E17" s="32" t="s">
        <v>0</v>
      </c>
      <c r="F17" s="32" t="s">
        <v>124</v>
      </c>
      <c r="G17" s="32" t="s">
        <v>124</v>
      </c>
      <c r="H17" s="32" t="s">
        <v>124</v>
      </c>
      <c r="I17" s="29" t="s">
        <v>8</v>
      </c>
    </row>
    <row r="18" spans="2:9">
      <c r="B18" s="29">
        <f t="shared" si="0"/>
        <v>15</v>
      </c>
      <c r="C18" s="29" t="s">
        <v>29</v>
      </c>
      <c r="D18" s="32" t="s">
        <v>163</v>
      </c>
      <c r="E18" s="32" t="s">
        <v>0</v>
      </c>
      <c r="F18" s="32" t="s">
        <v>124</v>
      </c>
      <c r="G18" s="32" t="s">
        <v>124</v>
      </c>
      <c r="H18" s="32" t="s">
        <v>124</v>
      </c>
      <c r="I18" s="29" t="s">
        <v>8</v>
      </c>
    </row>
    <row r="19" spans="2:9">
      <c r="B19" s="29">
        <f t="shared" si="0"/>
        <v>16</v>
      </c>
      <c r="C19" s="29" t="s">
        <v>30</v>
      </c>
      <c r="D19" s="32" t="s">
        <v>158</v>
      </c>
      <c r="E19" s="32" t="s">
        <v>145</v>
      </c>
      <c r="F19" s="32" t="s">
        <v>164</v>
      </c>
      <c r="G19" s="32" t="s">
        <v>146</v>
      </c>
      <c r="H19" s="32" t="s">
        <v>165</v>
      </c>
      <c r="I19" s="29" t="s">
        <v>8</v>
      </c>
    </row>
    <row r="20" spans="2:9">
      <c r="B20" s="29">
        <f t="shared" si="0"/>
        <v>17</v>
      </c>
      <c r="C20" s="29" t="s">
        <v>31</v>
      </c>
      <c r="D20" s="32" t="s">
        <v>158</v>
      </c>
      <c r="E20" s="32" t="s">
        <v>145</v>
      </c>
      <c r="F20" s="32" t="s">
        <v>159</v>
      </c>
      <c r="G20" s="32" t="s">
        <v>146</v>
      </c>
      <c r="H20" s="32" t="s">
        <v>160</v>
      </c>
      <c r="I20" s="29" t="s">
        <v>8</v>
      </c>
    </row>
    <row r="21" spans="2:9">
      <c r="B21" s="29">
        <f t="shared" si="0"/>
        <v>18</v>
      </c>
      <c r="C21" s="29" t="s">
        <v>32</v>
      </c>
      <c r="D21" s="32" t="s">
        <v>122</v>
      </c>
      <c r="E21" s="32" t="s">
        <v>123</v>
      </c>
      <c r="F21" s="32" t="s">
        <v>124</v>
      </c>
      <c r="G21" s="32" t="s">
        <v>9</v>
      </c>
      <c r="H21" s="32" t="s">
        <v>3</v>
      </c>
      <c r="I21" s="29" t="s">
        <v>14</v>
      </c>
    </row>
    <row r="22" spans="2:9">
      <c r="B22" s="29">
        <f t="shared" si="0"/>
        <v>19</v>
      </c>
      <c r="C22" s="29" t="s">
        <v>33</v>
      </c>
      <c r="D22" s="32" t="s">
        <v>122</v>
      </c>
      <c r="E22" s="32" t="s">
        <v>123</v>
      </c>
      <c r="F22" s="32" t="s">
        <v>124</v>
      </c>
      <c r="G22" s="32" t="s">
        <v>9</v>
      </c>
      <c r="H22" s="32" t="s">
        <v>3</v>
      </c>
      <c r="I22" s="29" t="s">
        <v>14</v>
      </c>
    </row>
    <row r="23" spans="2:9">
      <c r="B23" s="29">
        <f t="shared" si="0"/>
        <v>20</v>
      </c>
      <c r="C23" s="29" t="s">
        <v>34</v>
      </c>
      <c r="D23" s="32" t="s">
        <v>166</v>
      </c>
      <c r="E23" s="32" t="s">
        <v>166</v>
      </c>
      <c r="F23" s="32" t="s">
        <v>166</v>
      </c>
      <c r="G23" s="32" t="s">
        <v>167</v>
      </c>
      <c r="H23" s="32" t="s">
        <v>142</v>
      </c>
      <c r="I23" s="29" t="s">
        <v>155</v>
      </c>
    </row>
    <row r="24" spans="2:9">
      <c r="B24" s="29">
        <f t="shared" si="0"/>
        <v>21</v>
      </c>
      <c r="C24" s="29" t="s">
        <v>35</v>
      </c>
      <c r="D24" s="32" t="s">
        <v>166</v>
      </c>
      <c r="E24" s="32" t="s">
        <v>166</v>
      </c>
      <c r="F24" s="32" t="s">
        <v>166</v>
      </c>
      <c r="G24" s="32" t="s">
        <v>167</v>
      </c>
      <c r="H24" s="32" t="s">
        <v>142</v>
      </c>
      <c r="I24" s="29" t="s">
        <v>155</v>
      </c>
    </row>
    <row r="25" spans="2:9">
      <c r="B25" s="29">
        <f t="shared" si="0"/>
        <v>22</v>
      </c>
      <c r="C25" s="29" t="s">
        <v>36</v>
      </c>
      <c r="D25" s="32" t="s">
        <v>158</v>
      </c>
      <c r="E25" s="32" t="s">
        <v>145</v>
      </c>
      <c r="F25" s="32" t="s">
        <v>168</v>
      </c>
      <c r="G25" s="32" t="s">
        <v>146</v>
      </c>
      <c r="H25" s="32" t="s">
        <v>160</v>
      </c>
      <c r="I25" s="29" t="s">
        <v>8</v>
      </c>
    </row>
    <row r="26" spans="2:9">
      <c r="B26" s="29">
        <f t="shared" si="0"/>
        <v>23</v>
      </c>
      <c r="C26" s="29" t="s">
        <v>37</v>
      </c>
      <c r="D26" s="32" t="s">
        <v>158</v>
      </c>
      <c r="E26" s="32" t="s">
        <v>145</v>
      </c>
      <c r="F26" s="32" t="s">
        <v>159</v>
      </c>
      <c r="G26" s="32" t="s">
        <v>146</v>
      </c>
      <c r="H26" s="32" t="s">
        <v>160</v>
      </c>
      <c r="I26" s="29" t="s">
        <v>8</v>
      </c>
    </row>
    <row r="27" spans="2:9">
      <c r="B27" s="29">
        <f t="shared" si="0"/>
        <v>24</v>
      </c>
      <c r="C27" s="29" t="s">
        <v>38</v>
      </c>
      <c r="D27" s="32" t="s">
        <v>166</v>
      </c>
      <c r="E27" s="32" t="s">
        <v>166</v>
      </c>
      <c r="F27" s="32" t="s">
        <v>166</v>
      </c>
      <c r="G27" s="32" t="s">
        <v>167</v>
      </c>
      <c r="H27" s="32" t="s">
        <v>142</v>
      </c>
      <c r="I27" s="29" t="s">
        <v>155</v>
      </c>
    </row>
    <row r="28" spans="2:9">
      <c r="B28" s="29">
        <f t="shared" si="0"/>
        <v>25</v>
      </c>
      <c r="C28" s="29" t="s">
        <v>39</v>
      </c>
      <c r="D28" s="32" t="s">
        <v>151</v>
      </c>
      <c r="E28" s="32" t="s">
        <v>169</v>
      </c>
      <c r="F28" s="32" t="s">
        <v>130</v>
      </c>
      <c r="G28" s="32" t="s">
        <v>170</v>
      </c>
      <c r="H28" s="32" t="s">
        <v>142</v>
      </c>
      <c r="I28" s="29" t="s">
        <v>155</v>
      </c>
    </row>
    <row r="29" spans="2:9">
      <c r="B29" s="29">
        <f t="shared" si="0"/>
        <v>26</v>
      </c>
      <c r="C29" s="29" t="s">
        <v>40</v>
      </c>
      <c r="D29" s="32" t="s">
        <v>166</v>
      </c>
      <c r="E29" s="32" t="s">
        <v>166</v>
      </c>
      <c r="F29" s="32" t="s">
        <v>166</v>
      </c>
      <c r="G29" s="32" t="s">
        <v>167</v>
      </c>
      <c r="H29" s="32" t="s">
        <v>142</v>
      </c>
      <c r="I29" s="29" t="s">
        <v>155</v>
      </c>
    </row>
    <row r="30" spans="2:9">
      <c r="B30" s="29">
        <f t="shared" si="0"/>
        <v>27</v>
      </c>
      <c r="C30" s="29" t="s">
        <v>41</v>
      </c>
      <c r="D30" s="32" t="s">
        <v>143</v>
      </c>
      <c r="E30" s="32" t="s">
        <v>144</v>
      </c>
      <c r="F30" s="32" t="s">
        <v>145</v>
      </c>
      <c r="G30" s="32" t="s">
        <v>146</v>
      </c>
      <c r="H30" s="32" t="s">
        <v>142</v>
      </c>
      <c r="I30" s="29" t="s">
        <v>147</v>
      </c>
    </row>
    <row r="31" spans="2:9">
      <c r="B31" s="29">
        <f t="shared" si="0"/>
        <v>28</v>
      </c>
      <c r="C31" s="29" t="s">
        <v>42</v>
      </c>
      <c r="D31" s="32" t="s">
        <v>143</v>
      </c>
      <c r="E31" s="32" t="s">
        <v>144</v>
      </c>
      <c r="F31" s="32" t="s">
        <v>149</v>
      </c>
      <c r="G31" s="32" t="s">
        <v>150</v>
      </c>
      <c r="H31" s="32" t="s">
        <v>142</v>
      </c>
      <c r="I31" s="29" t="s">
        <v>147</v>
      </c>
    </row>
    <row r="32" spans="2:9">
      <c r="B32" s="29">
        <f t="shared" si="0"/>
        <v>29</v>
      </c>
      <c r="C32" s="29" t="s">
        <v>43</v>
      </c>
      <c r="D32" s="32" t="s">
        <v>171</v>
      </c>
      <c r="E32" s="32" t="s">
        <v>172</v>
      </c>
      <c r="F32" s="32" t="s">
        <v>173</v>
      </c>
      <c r="G32" s="32" t="s">
        <v>174</v>
      </c>
      <c r="H32" s="32" t="s">
        <v>142</v>
      </c>
      <c r="I32" s="29" t="s">
        <v>135</v>
      </c>
    </row>
    <row r="33" spans="2:9">
      <c r="B33" s="29">
        <f t="shared" si="0"/>
        <v>30</v>
      </c>
      <c r="C33" s="29" t="s">
        <v>44</v>
      </c>
      <c r="D33" s="32" t="s">
        <v>130</v>
      </c>
      <c r="E33" s="32" t="s">
        <v>139</v>
      </c>
      <c r="F33" s="32" t="s">
        <v>148</v>
      </c>
      <c r="G33" s="32" t="s">
        <v>175</v>
      </c>
      <c r="H33" s="32" t="s">
        <v>142</v>
      </c>
      <c r="I33" s="29" t="s">
        <v>135</v>
      </c>
    </row>
    <row r="34" spans="2:9">
      <c r="B34" s="29">
        <f t="shared" si="0"/>
        <v>31</v>
      </c>
      <c r="C34" s="29" t="s">
        <v>13</v>
      </c>
      <c r="D34" s="32" t="s">
        <v>122</v>
      </c>
      <c r="E34" s="32" t="s">
        <v>123</v>
      </c>
      <c r="F34" s="32" t="s">
        <v>124</v>
      </c>
      <c r="G34" s="32" t="s">
        <v>9</v>
      </c>
      <c r="H34" s="32" t="s">
        <v>3</v>
      </c>
      <c r="I34" s="29" t="s">
        <v>14</v>
      </c>
    </row>
    <row r="35" spans="2:9">
      <c r="B35" s="29">
        <f t="shared" si="0"/>
        <v>32</v>
      </c>
      <c r="C35" s="29" t="s">
        <v>45</v>
      </c>
      <c r="D35" s="32" t="s">
        <v>143</v>
      </c>
      <c r="E35" s="32" t="s">
        <v>144</v>
      </c>
      <c r="F35" s="32" t="s">
        <v>176</v>
      </c>
      <c r="G35" s="32" t="s">
        <v>177</v>
      </c>
      <c r="H35" s="32" t="s">
        <v>142</v>
      </c>
      <c r="I35" s="29" t="s">
        <v>147</v>
      </c>
    </row>
    <row r="36" spans="2:9">
      <c r="B36" s="29">
        <f t="shared" si="0"/>
        <v>33</v>
      </c>
      <c r="C36" s="29" t="s">
        <v>237</v>
      </c>
      <c r="D36" s="32" t="s">
        <v>122</v>
      </c>
      <c r="E36" s="32" t="s">
        <v>123</v>
      </c>
      <c r="F36" s="32" t="s">
        <v>124</v>
      </c>
      <c r="G36" s="32" t="s">
        <v>9</v>
      </c>
      <c r="H36" s="32" t="s">
        <v>3</v>
      </c>
      <c r="I36" s="29" t="s">
        <v>14</v>
      </c>
    </row>
    <row r="37" spans="2:9">
      <c r="B37" s="29">
        <f t="shared" si="0"/>
        <v>34</v>
      </c>
      <c r="C37" s="29" t="s">
        <v>46</v>
      </c>
      <c r="D37" s="32" t="s">
        <v>143</v>
      </c>
      <c r="E37" s="32" t="s">
        <v>144</v>
      </c>
      <c r="F37" s="32" t="s">
        <v>178</v>
      </c>
      <c r="G37" s="32" t="s">
        <v>158</v>
      </c>
      <c r="H37" s="32" t="s">
        <v>142</v>
      </c>
      <c r="I37" s="29" t="s">
        <v>147</v>
      </c>
    </row>
    <row r="38" spans="2:9">
      <c r="B38" s="29">
        <f t="shared" si="0"/>
        <v>35</v>
      </c>
      <c r="C38" s="29" t="s">
        <v>47</v>
      </c>
      <c r="D38" s="32" t="s">
        <v>143</v>
      </c>
      <c r="E38" s="32" t="s">
        <v>144</v>
      </c>
      <c r="F38" s="32" t="s">
        <v>178</v>
      </c>
      <c r="G38" s="32" t="s">
        <v>158</v>
      </c>
      <c r="H38" s="32" t="s">
        <v>142</v>
      </c>
      <c r="I38" s="29" t="s">
        <v>147</v>
      </c>
    </row>
    <row r="39" spans="2:9">
      <c r="B39" s="29">
        <f t="shared" si="0"/>
        <v>36</v>
      </c>
      <c r="C39" s="29" t="s">
        <v>48</v>
      </c>
      <c r="D39" s="32" t="s">
        <v>158</v>
      </c>
      <c r="E39" s="32" t="s">
        <v>145</v>
      </c>
      <c r="F39" s="32" t="s">
        <v>159</v>
      </c>
      <c r="G39" s="32" t="s">
        <v>146</v>
      </c>
      <c r="H39" s="32" t="s">
        <v>160</v>
      </c>
      <c r="I39" s="29" t="s">
        <v>8</v>
      </c>
    </row>
    <row r="40" spans="2:9">
      <c r="B40" s="29">
        <f t="shared" si="0"/>
        <v>37</v>
      </c>
      <c r="C40" s="29" t="s">
        <v>49</v>
      </c>
      <c r="D40" s="32" t="s">
        <v>166</v>
      </c>
      <c r="E40" s="32" t="s">
        <v>166</v>
      </c>
      <c r="F40" s="32" t="s">
        <v>166</v>
      </c>
      <c r="G40" s="32" t="s">
        <v>167</v>
      </c>
      <c r="H40" s="32" t="s">
        <v>142</v>
      </c>
      <c r="I40" s="29" t="s">
        <v>155</v>
      </c>
    </row>
    <row r="41" spans="2:9">
      <c r="B41" s="29">
        <f t="shared" si="0"/>
        <v>38</v>
      </c>
      <c r="C41" s="29" t="s">
        <v>50</v>
      </c>
      <c r="D41" s="32" t="s">
        <v>151</v>
      </c>
      <c r="E41" s="32" t="s">
        <v>157</v>
      </c>
      <c r="F41" s="32"/>
      <c r="G41" s="32" t="s">
        <v>124</v>
      </c>
      <c r="H41" s="32" t="s">
        <v>142</v>
      </c>
      <c r="I41" s="29" t="s">
        <v>135</v>
      </c>
    </row>
    <row r="42" spans="2:9">
      <c r="B42" s="29">
        <f t="shared" si="0"/>
        <v>39</v>
      </c>
      <c r="C42" s="29" t="s">
        <v>51</v>
      </c>
      <c r="D42" s="32" t="s">
        <v>158</v>
      </c>
      <c r="E42" s="32" t="s">
        <v>145</v>
      </c>
      <c r="F42" s="32" t="s">
        <v>159</v>
      </c>
      <c r="G42" s="32" t="s">
        <v>146</v>
      </c>
      <c r="H42" s="32" t="s">
        <v>160</v>
      </c>
      <c r="I42" s="29" t="s">
        <v>8</v>
      </c>
    </row>
    <row r="43" spans="2:9">
      <c r="B43" s="29">
        <f t="shared" si="0"/>
        <v>40</v>
      </c>
      <c r="C43" s="29" t="s">
        <v>52</v>
      </c>
      <c r="D43" s="32" t="s">
        <v>179</v>
      </c>
      <c r="E43" s="32" t="s">
        <v>180</v>
      </c>
      <c r="F43" s="32" t="s">
        <v>181</v>
      </c>
      <c r="G43" s="32" t="s">
        <v>182</v>
      </c>
      <c r="H43" s="32" t="s">
        <v>183</v>
      </c>
      <c r="I43" s="29" t="s">
        <v>8</v>
      </c>
    </row>
    <row r="44" spans="2:9">
      <c r="B44" s="29">
        <f t="shared" si="0"/>
        <v>41</v>
      </c>
      <c r="C44" s="29" t="s">
        <v>53</v>
      </c>
      <c r="D44" s="32" t="s">
        <v>151</v>
      </c>
      <c r="E44" s="32" t="s">
        <v>169</v>
      </c>
      <c r="F44" s="32" t="s">
        <v>130</v>
      </c>
      <c r="G44" s="32" t="s">
        <v>154</v>
      </c>
      <c r="H44" s="32" t="s">
        <v>142</v>
      </c>
      <c r="I44" s="29" t="s">
        <v>155</v>
      </c>
    </row>
    <row r="45" spans="2:9">
      <c r="B45" s="29">
        <f t="shared" si="0"/>
        <v>42</v>
      </c>
      <c r="C45" s="29" t="s">
        <v>54</v>
      </c>
      <c r="D45" s="32" t="s">
        <v>122</v>
      </c>
      <c r="E45" s="32" t="s">
        <v>123</v>
      </c>
      <c r="F45" s="32" t="s">
        <v>124</v>
      </c>
      <c r="G45" s="32" t="s">
        <v>9</v>
      </c>
      <c r="H45" s="32" t="s">
        <v>3</v>
      </c>
      <c r="I45" s="29" t="s">
        <v>14</v>
      </c>
    </row>
    <row r="46" spans="2:9">
      <c r="B46" s="29">
        <f t="shared" si="0"/>
        <v>43</v>
      </c>
      <c r="C46" s="29" t="s">
        <v>55</v>
      </c>
      <c r="D46" s="32" t="s">
        <v>158</v>
      </c>
      <c r="E46" s="32" t="s">
        <v>145</v>
      </c>
      <c r="F46" s="32" t="s">
        <v>159</v>
      </c>
      <c r="G46" s="32" t="s">
        <v>146</v>
      </c>
      <c r="H46" s="32" t="s">
        <v>160</v>
      </c>
      <c r="I46" s="29" t="s">
        <v>8</v>
      </c>
    </row>
    <row r="47" spans="2:9">
      <c r="B47" s="29">
        <f t="shared" si="0"/>
        <v>44</v>
      </c>
      <c r="C47" s="29" t="s">
        <v>56</v>
      </c>
      <c r="D47" s="32" t="s">
        <v>130</v>
      </c>
      <c r="E47" s="32" t="s">
        <v>139</v>
      </c>
      <c r="F47" s="32" t="s">
        <v>148</v>
      </c>
      <c r="G47" s="32" t="s">
        <v>133</v>
      </c>
      <c r="H47" s="32" t="s">
        <v>142</v>
      </c>
      <c r="I47" s="29" t="s">
        <v>135</v>
      </c>
    </row>
    <row r="48" spans="2:9">
      <c r="B48" s="29">
        <f t="shared" si="0"/>
        <v>45</v>
      </c>
      <c r="C48" s="29" t="s">
        <v>57</v>
      </c>
      <c r="D48" s="32" t="s">
        <v>158</v>
      </c>
      <c r="E48" s="32" t="s">
        <v>144</v>
      </c>
      <c r="F48" s="32" t="s">
        <v>141</v>
      </c>
      <c r="G48" s="32" t="s">
        <v>130</v>
      </c>
      <c r="H48" s="32" t="s">
        <v>160</v>
      </c>
      <c r="I48" s="29" t="s">
        <v>8</v>
      </c>
    </row>
    <row r="49" spans="2:9">
      <c r="B49" s="29">
        <f t="shared" si="0"/>
        <v>46</v>
      </c>
      <c r="C49" s="29" t="s">
        <v>58</v>
      </c>
      <c r="D49" s="32" t="s">
        <v>158</v>
      </c>
      <c r="E49" s="32" t="s">
        <v>145</v>
      </c>
      <c r="F49" s="32" t="s">
        <v>159</v>
      </c>
      <c r="G49" s="32" t="s">
        <v>146</v>
      </c>
      <c r="H49" s="32" t="s">
        <v>160</v>
      </c>
      <c r="I49" s="29" t="s">
        <v>8</v>
      </c>
    </row>
    <row r="50" spans="2:9">
      <c r="B50" s="29">
        <f t="shared" si="0"/>
        <v>47</v>
      </c>
      <c r="C50" s="29" t="s">
        <v>59</v>
      </c>
      <c r="D50" s="32" t="s">
        <v>158</v>
      </c>
      <c r="E50" s="32" t="s">
        <v>145</v>
      </c>
      <c r="F50" s="32" t="s">
        <v>159</v>
      </c>
      <c r="G50" s="32" t="s">
        <v>146</v>
      </c>
      <c r="H50" s="32" t="s">
        <v>160</v>
      </c>
      <c r="I50" s="29" t="s">
        <v>8</v>
      </c>
    </row>
    <row r="51" spans="2:9">
      <c r="B51" s="29">
        <f t="shared" si="0"/>
        <v>48</v>
      </c>
      <c r="C51" s="29" t="s">
        <v>60</v>
      </c>
      <c r="D51" s="32" t="s">
        <v>158</v>
      </c>
      <c r="E51" s="32" t="s">
        <v>145</v>
      </c>
      <c r="F51" s="32" t="s">
        <v>159</v>
      </c>
      <c r="G51" s="32" t="s">
        <v>146</v>
      </c>
      <c r="H51" s="32" t="s">
        <v>160</v>
      </c>
      <c r="I51" s="29" t="s">
        <v>8</v>
      </c>
    </row>
    <row r="52" spans="2:9">
      <c r="B52" s="29">
        <f t="shared" si="0"/>
        <v>49</v>
      </c>
      <c r="C52" s="29" t="s">
        <v>61</v>
      </c>
      <c r="D52" s="32" t="s">
        <v>143</v>
      </c>
      <c r="E52" s="32" t="s">
        <v>144</v>
      </c>
      <c r="F52" s="32" t="s">
        <v>141</v>
      </c>
      <c r="G52" s="32" t="s">
        <v>184</v>
      </c>
      <c r="H52" s="32" t="s">
        <v>142</v>
      </c>
      <c r="I52" s="29" t="s">
        <v>147</v>
      </c>
    </row>
    <row r="53" spans="2:9">
      <c r="B53" s="29">
        <f t="shared" si="0"/>
        <v>50</v>
      </c>
      <c r="C53" s="29" t="s">
        <v>62</v>
      </c>
      <c r="D53" s="32" t="s">
        <v>185</v>
      </c>
      <c r="E53" s="32" t="s">
        <v>186</v>
      </c>
      <c r="F53" s="32" t="s">
        <v>187</v>
      </c>
      <c r="G53" s="32" t="s">
        <v>188</v>
      </c>
      <c r="H53" s="32" t="s">
        <v>189</v>
      </c>
      <c r="I53" s="29" t="s">
        <v>8</v>
      </c>
    </row>
    <row r="54" spans="2:9">
      <c r="B54" s="29">
        <f t="shared" si="0"/>
        <v>51</v>
      </c>
      <c r="C54" s="29" t="s">
        <v>63</v>
      </c>
      <c r="D54" s="32" t="s">
        <v>143</v>
      </c>
      <c r="E54" s="32" t="s">
        <v>144</v>
      </c>
      <c r="F54" s="32" t="s">
        <v>190</v>
      </c>
      <c r="G54" s="32" t="s">
        <v>191</v>
      </c>
      <c r="H54" s="32" t="s">
        <v>142</v>
      </c>
      <c r="I54" s="29" t="s">
        <v>147</v>
      </c>
    </row>
    <row r="55" spans="2:9">
      <c r="B55" s="29">
        <f t="shared" si="0"/>
        <v>52</v>
      </c>
      <c r="C55" s="29" t="s">
        <v>64</v>
      </c>
      <c r="D55" s="32" t="s">
        <v>192</v>
      </c>
      <c r="E55" s="32" t="s">
        <v>122</v>
      </c>
      <c r="F55" s="32" t="s">
        <v>124</v>
      </c>
      <c r="G55" s="32" t="s">
        <v>124</v>
      </c>
      <c r="H55" s="32" t="s">
        <v>124</v>
      </c>
      <c r="I55" s="29" t="s">
        <v>8</v>
      </c>
    </row>
    <row r="56" spans="2:9">
      <c r="B56" s="29">
        <f t="shared" si="0"/>
        <v>53</v>
      </c>
      <c r="C56" s="29" t="s">
        <v>65</v>
      </c>
      <c r="D56" s="32" t="s">
        <v>151</v>
      </c>
      <c r="E56" s="32" t="s">
        <v>169</v>
      </c>
      <c r="F56" s="32" t="s">
        <v>130</v>
      </c>
      <c r="G56" s="32" t="s">
        <v>193</v>
      </c>
      <c r="H56" s="32" t="s">
        <v>142</v>
      </c>
      <c r="I56" s="29" t="s">
        <v>155</v>
      </c>
    </row>
    <row r="57" spans="2:9">
      <c r="B57" s="29">
        <f t="shared" si="0"/>
        <v>54</v>
      </c>
      <c r="C57" s="29" t="s">
        <v>66</v>
      </c>
      <c r="D57" s="32" t="s">
        <v>158</v>
      </c>
      <c r="E57" s="32" t="s">
        <v>145</v>
      </c>
      <c r="F57" s="32" t="s">
        <v>159</v>
      </c>
      <c r="G57" s="32" t="s">
        <v>146</v>
      </c>
      <c r="H57" s="32" t="s">
        <v>160</v>
      </c>
      <c r="I57" s="29" t="s">
        <v>8</v>
      </c>
    </row>
    <row r="58" spans="2:9">
      <c r="B58" s="29">
        <f t="shared" si="0"/>
        <v>55</v>
      </c>
      <c r="C58" s="29" t="s">
        <v>67</v>
      </c>
      <c r="D58" s="32" t="s">
        <v>151</v>
      </c>
      <c r="E58" s="32" t="s">
        <v>169</v>
      </c>
      <c r="F58" s="32" t="s">
        <v>194</v>
      </c>
      <c r="G58" s="32" t="s">
        <v>195</v>
      </c>
      <c r="H58" s="32" t="s">
        <v>142</v>
      </c>
      <c r="I58" s="29" t="s">
        <v>155</v>
      </c>
    </row>
    <row r="59" spans="2:9">
      <c r="B59" s="29">
        <f t="shared" si="0"/>
        <v>56</v>
      </c>
      <c r="C59" s="29" t="s">
        <v>68</v>
      </c>
      <c r="D59" s="32" t="s">
        <v>122</v>
      </c>
      <c r="E59" s="32" t="s">
        <v>123</v>
      </c>
      <c r="F59" s="32" t="s">
        <v>124</v>
      </c>
      <c r="G59" s="32" t="s">
        <v>9</v>
      </c>
      <c r="H59" s="32" t="s">
        <v>3</v>
      </c>
      <c r="I59" s="29" t="s">
        <v>14</v>
      </c>
    </row>
    <row r="60" spans="2:9">
      <c r="B60" s="29">
        <f t="shared" si="0"/>
        <v>57</v>
      </c>
      <c r="C60" s="29" t="s">
        <v>69</v>
      </c>
      <c r="D60" s="32" t="s">
        <v>130</v>
      </c>
      <c r="E60" s="32" t="s">
        <v>139</v>
      </c>
      <c r="F60" s="32" t="s">
        <v>161</v>
      </c>
      <c r="G60" s="32" t="s">
        <v>162</v>
      </c>
      <c r="H60" s="32" t="s">
        <v>142</v>
      </c>
      <c r="I60" s="29" t="s">
        <v>135</v>
      </c>
    </row>
    <row r="61" spans="2:9">
      <c r="B61" s="29">
        <f t="shared" si="0"/>
        <v>58</v>
      </c>
      <c r="C61" s="29" t="s">
        <v>70</v>
      </c>
      <c r="D61" s="32" t="s">
        <v>158</v>
      </c>
      <c r="E61" s="32" t="s">
        <v>145</v>
      </c>
      <c r="F61" s="32" t="s">
        <v>159</v>
      </c>
      <c r="G61" s="32" t="s">
        <v>146</v>
      </c>
      <c r="H61" s="32" t="s">
        <v>160</v>
      </c>
      <c r="I61" s="29" t="s">
        <v>8</v>
      </c>
    </row>
    <row r="62" spans="2:9">
      <c r="B62" s="29">
        <f t="shared" si="0"/>
        <v>59</v>
      </c>
      <c r="C62" s="29" t="s">
        <v>71</v>
      </c>
      <c r="D62" s="32" t="s">
        <v>130</v>
      </c>
      <c r="E62" s="32" t="s">
        <v>139</v>
      </c>
      <c r="F62" s="32" t="s">
        <v>160</v>
      </c>
      <c r="G62" s="32" t="s">
        <v>196</v>
      </c>
      <c r="H62" s="32" t="s">
        <v>142</v>
      </c>
      <c r="I62" s="29" t="s">
        <v>135</v>
      </c>
    </row>
    <row r="63" spans="2:9">
      <c r="B63" s="29">
        <f t="shared" si="0"/>
        <v>60</v>
      </c>
      <c r="C63" s="29" t="s">
        <v>72</v>
      </c>
      <c r="D63" s="32" t="s">
        <v>130</v>
      </c>
      <c r="E63" s="32" t="s">
        <v>139</v>
      </c>
      <c r="F63" s="32" t="s">
        <v>161</v>
      </c>
      <c r="G63" s="32" t="s">
        <v>162</v>
      </c>
      <c r="H63" s="32" t="s">
        <v>142</v>
      </c>
      <c r="I63" s="29" t="s">
        <v>135</v>
      </c>
    </row>
    <row r="64" spans="2:9">
      <c r="B64" s="29">
        <f t="shared" si="0"/>
        <v>61</v>
      </c>
      <c r="C64" s="29" t="s">
        <v>73</v>
      </c>
      <c r="D64" s="32" t="s">
        <v>197</v>
      </c>
      <c r="E64" s="32" t="s">
        <v>198</v>
      </c>
      <c r="F64" s="32" t="s">
        <v>12</v>
      </c>
      <c r="G64" s="32" t="s">
        <v>199</v>
      </c>
      <c r="H64" s="32" t="s">
        <v>189</v>
      </c>
      <c r="I64" s="29" t="s">
        <v>8</v>
      </c>
    </row>
    <row r="65" spans="2:9">
      <c r="B65" s="29">
        <f t="shared" si="0"/>
        <v>62</v>
      </c>
      <c r="C65" s="29" t="s">
        <v>74</v>
      </c>
      <c r="D65" s="32" t="s">
        <v>200</v>
      </c>
      <c r="E65" s="32" t="s">
        <v>189</v>
      </c>
      <c r="F65" s="32" t="s">
        <v>124</v>
      </c>
      <c r="G65" s="32" t="s">
        <v>201</v>
      </c>
      <c r="H65" s="32" t="s">
        <v>3</v>
      </c>
      <c r="I65" s="29" t="s">
        <v>14</v>
      </c>
    </row>
    <row r="66" spans="2:9">
      <c r="B66" s="29">
        <f t="shared" si="0"/>
        <v>63</v>
      </c>
      <c r="C66" s="29" t="s">
        <v>75</v>
      </c>
      <c r="D66" s="32" t="s">
        <v>130</v>
      </c>
      <c r="E66" s="32" t="s">
        <v>202</v>
      </c>
      <c r="F66" s="32" t="s">
        <v>202</v>
      </c>
      <c r="G66" s="32" t="s">
        <v>202</v>
      </c>
      <c r="H66" s="32" t="s">
        <v>202</v>
      </c>
      <c r="I66" s="29" t="s">
        <v>135</v>
      </c>
    </row>
    <row r="67" spans="2:9">
      <c r="B67" s="29">
        <f t="shared" si="0"/>
        <v>64</v>
      </c>
      <c r="C67" s="29" t="s">
        <v>76</v>
      </c>
      <c r="D67" s="32" t="s">
        <v>130</v>
      </c>
      <c r="E67" s="32" t="s">
        <v>139</v>
      </c>
      <c r="F67" s="32" t="s">
        <v>148</v>
      </c>
      <c r="G67" s="32" t="s">
        <v>203</v>
      </c>
      <c r="H67" s="32" t="s">
        <v>142</v>
      </c>
      <c r="I67" s="29" t="s">
        <v>135</v>
      </c>
    </row>
    <row r="68" spans="2:9">
      <c r="B68" s="29">
        <f t="shared" si="0"/>
        <v>65</v>
      </c>
      <c r="C68" s="29" t="s">
        <v>77</v>
      </c>
      <c r="D68" s="32" t="s">
        <v>143</v>
      </c>
      <c r="E68" s="32" t="s">
        <v>144</v>
      </c>
      <c r="F68" s="32" t="s">
        <v>204</v>
      </c>
      <c r="G68" s="32" t="s">
        <v>205</v>
      </c>
      <c r="H68" s="32" t="s">
        <v>142</v>
      </c>
      <c r="I68" s="29" t="s">
        <v>147</v>
      </c>
    </row>
    <row r="69" spans="2:9">
      <c r="B69" s="29">
        <f t="shared" si="0"/>
        <v>66</v>
      </c>
      <c r="C69" s="29" t="s">
        <v>78</v>
      </c>
      <c r="D69" s="32" t="s">
        <v>166</v>
      </c>
      <c r="E69" s="32" t="s">
        <v>166</v>
      </c>
      <c r="F69" s="32" t="s">
        <v>166</v>
      </c>
      <c r="G69" s="32" t="s">
        <v>154</v>
      </c>
      <c r="H69" s="32" t="s">
        <v>3</v>
      </c>
      <c r="I69" s="29" t="s">
        <v>155</v>
      </c>
    </row>
    <row r="70" spans="2:9">
      <c r="B70" s="29">
        <f t="shared" ref="B70:B112" si="1">B69+1</f>
        <v>67</v>
      </c>
      <c r="C70" s="29" t="s">
        <v>79</v>
      </c>
      <c r="D70" s="32" t="s">
        <v>130</v>
      </c>
      <c r="E70" s="32" t="s">
        <v>139</v>
      </c>
      <c r="F70" s="32" t="s">
        <v>206</v>
      </c>
      <c r="G70" s="32" t="s">
        <v>162</v>
      </c>
      <c r="H70" s="32" t="s">
        <v>142</v>
      </c>
      <c r="I70" s="29" t="s">
        <v>135</v>
      </c>
    </row>
    <row r="71" spans="2:9">
      <c r="B71" s="29">
        <f t="shared" si="1"/>
        <v>68</v>
      </c>
      <c r="C71" s="29" t="s">
        <v>80</v>
      </c>
      <c r="D71" s="32" t="s">
        <v>122</v>
      </c>
      <c r="E71" s="32" t="s">
        <v>123</v>
      </c>
      <c r="F71" s="32" t="s">
        <v>124</v>
      </c>
      <c r="G71" s="32" t="s">
        <v>9</v>
      </c>
      <c r="H71" s="32" t="s">
        <v>3</v>
      </c>
      <c r="I71" s="29" t="s">
        <v>14</v>
      </c>
    </row>
    <row r="72" spans="2:9">
      <c r="B72" s="29">
        <f t="shared" si="1"/>
        <v>69</v>
      </c>
      <c r="C72" s="29" t="s">
        <v>81</v>
      </c>
      <c r="D72" s="32" t="s">
        <v>151</v>
      </c>
      <c r="E72" s="32" t="s">
        <v>169</v>
      </c>
      <c r="F72" s="32" t="s">
        <v>170</v>
      </c>
      <c r="G72" s="32" t="s">
        <v>193</v>
      </c>
      <c r="H72" s="32" t="s">
        <v>142</v>
      </c>
      <c r="I72" s="29" t="s">
        <v>155</v>
      </c>
    </row>
    <row r="73" spans="2:9">
      <c r="B73" s="29">
        <f t="shared" si="1"/>
        <v>70</v>
      </c>
      <c r="C73" s="29" t="s">
        <v>82</v>
      </c>
      <c r="D73" s="32" t="s">
        <v>163</v>
      </c>
      <c r="E73" s="32" t="s">
        <v>0</v>
      </c>
      <c r="F73" s="32" t="s">
        <v>124</v>
      </c>
      <c r="G73" s="32" t="s">
        <v>124</v>
      </c>
      <c r="H73" s="32" t="s">
        <v>124</v>
      </c>
      <c r="I73" s="29" t="s">
        <v>8</v>
      </c>
    </row>
    <row r="74" spans="2:9">
      <c r="B74" s="29">
        <f t="shared" si="1"/>
        <v>71</v>
      </c>
      <c r="C74" s="29" t="s">
        <v>83</v>
      </c>
      <c r="D74" s="32" t="s">
        <v>143</v>
      </c>
      <c r="E74" s="32" t="s">
        <v>144</v>
      </c>
      <c r="F74" s="32" t="s">
        <v>149</v>
      </c>
      <c r="G74" s="32" t="s">
        <v>150</v>
      </c>
      <c r="H74" s="32" t="s">
        <v>142</v>
      </c>
      <c r="I74" s="29" t="s">
        <v>147</v>
      </c>
    </row>
    <row r="75" spans="2:9">
      <c r="B75" s="29">
        <f t="shared" si="1"/>
        <v>72</v>
      </c>
      <c r="C75" s="29" t="s">
        <v>84</v>
      </c>
      <c r="D75" s="32" t="s">
        <v>130</v>
      </c>
      <c r="E75" s="32" t="s">
        <v>139</v>
      </c>
      <c r="F75" s="32" t="s">
        <v>161</v>
      </c>
      <c r="G75" s="32" t="s">
        <v>207</v>
      </c>
      <c r="H75" s="32" t="s">
        <v>142</v>
      </c>
      <c r="I75" s="29" t="s">
        <v>135</v>
      </c>
    </row>
    <row r="76" spans="2:9">
      <c r="B76" s="29">
        <f t="shared" si="1"/>
        <v>73</v>
      </c>
      <c r="C76" s="29" t="s">
        <v>85</v>
      </c>
      <c r="D76" s="32" t="s">
        <v>122</v>
      </c>
      <c r="E76" s="32" t="s">
        <v>123</v>
      </c>
      <c r="F76" s="32" t="s">
        <v>124</v>
      </c>
      <c r="G76" s="32" t="s">
        <v>9</v>
      </c>
      <c r="H76" s="32" t="s">
        <v>3</v>
      </c>
      <c r="I76" s="29" t="s">
        <v>14</v>
      </c>
    </row>
    <row r="77" spans="2:9">
      <c r="B77" s="29">
        <f t="shared" si="1"/>
        <v>74</v>
      </c>
      <c r="C77" s="29" t="s">
        <v>86</v>
      </c>
      <c r="D77" s="32" t="s">
        <v>130</v>
      </c>
      <c r="E77" s="32" t="s">
        <v>139</v>
      </c>
      <c r="F77" s="32" t="s">
        <v>141</v>
      </c>
      <c r="G77" s="32" t="s">
        <v>158</v>
      </c>
      <c r="H77" s="32" t="s">
        <v>142</v>
      </c>
      <c r="I77" s="29" t="s">
        <v>135</v>
      </c>
    </row>
    <row r="78" spans="2:9">
      <c r="B78" s="29">
        <f t="shared" si="1"/>
        <v>75</v>
      </c>
      <c r="C78" s="29" t="s">
        <v>87</v>
      </c>
      <c r="D78" s="32" t="s">
        <v>130</v>
      </c>
      <c r="E78" s="32" t="s">
        <v>139</v>
      </c>
      <c r="F78" s="32" t="s">
        <v>208</v>
      </c>
      <c r="G78" s="32" t="s">
        <v>158</v>
      </c>
      <c r="H78" s="32" t="s">
        <v>142</v>
      </c>
      <c r="I78" s="29" t="s">
        <v>135</v>
      </c>
    </row>
    <row r="79" spans="2:9">
      <c r="B79" s="29">
        <f t="shared" si="1"/>
        <v>76</v>
      </c>
      <c r="C79" s="29" t="s">
        <v>88</v>
      </c>
      <c r="D79" s="32" t="s">
        <v>158</v>
      </c>
      <c r="E79" s="32" t="s">
        <v>145</v>
      </c>
      <c r="F79" s="32" t="s">
        <v>159</v>
      </c>
      <c r="G79" s="32" t="s">
        <v>146</v>
      </c>
      <c r="H79" s="32" t="s">
        <v>160</v>
      </c>
      <c r="I79" s="29" t="s">
        <v>8</v>
      </c>
    </row>
    <row r="80" spans="2:9">
      <c r="B80" s="29">
        <f t="shared" si="1"/>
        <v>77</v>
      </c>
      <c r="C80" s="29" t="s">
        <v>89</v>
      </c>
      <c r="D80" s="32" t="s">
        <v>130</v>
      </c>
      <c r="E80" s="32" t="s">
        <v>124</v>
      </c>
      <c r="F80" s="32" t="s">
        <v>124</v>
      </c>
      <c r="G80" s="32" t="s">
        <v>124</v>
      </c>
      <c r="H80" s="32" t="s">
        <v>124</v>
      </c>
      <c r="I80" s="29" t="s">
        <v>135</v>
      </c>
    </row>
    <row r="81" spans="2:9">
      <c r="B81" s="29">
        <f t="shared" si="1"/>
        <v>78</v>
      </c>
      <c r="C81" s="29" t="s">
        <v>90</v>
      </c>
      <c r="D81" s="32" t="s">
        <v>151</v>
      </c>
      <c r="E81" s="32" t="s">
        <v>169</v>
      </c>
      <c r="F81" s="32" t="s">
        <v>130</v>
      </c>
      <c r="G81" s="32" t="s">
        <v>209</v>
      </c>
      <c r="H81" s="32" t="s">
        <v>142</v>
      </c>
      <c r="I81" s="29" t="s">
        <v>155</v>
      </c>
    </row>
    <row r="82" spans="2:9">
      <c r="B82" s="29">
        <f t="shared" si="1"/>
        <v>79</v>
      </c>
      <c r="C82" s="29" t="s">
        <v>91</v>
      </c>
      <c r="D82" s="32" t="s">
        <v>151</v>
      </c>
      <c r="E82" s="32" t="s">
        <v>169</v>
      </c>
      <c r="F82" s="32" t="s">
        <v>153</v>
      </c>
      <c r="G82" s="32" t="s">
        <v>210</v>
      </c>
      <c r="H82" s="32" t="s">
        <v>142</v>
      </c>
      <c r="I82" s="29" t="s">
        <v>155</v>
      </c>
    </row>
    <row r="83" spans="2:9">
      <c r="B83" s="29">
        <f t="shared" si="1"/>
        <v>80</v>
      </c>
      <c r="C83" s="29" t="s">
        <v>92</v>
      </c>
      <c r="D83" s="32" t="s">
        <v>211</v>
      </c>
      <c r="E83" s="32" t="s">
        <v>166</v>
      </c>
      <c r="F83" s="32" t="s">
        <v>212</v>
      </c>
      <c r="G83" s="32" t="s">
        <v>213</v>
      </c>
      <c r="H83" s="32" t="s">
        <v>142</v>
      </c>
      <c r="I83" s="29" t="s">
        <v>155</v>
      </c>
    </row>
    <row r="84" spans="2:9">
      <c r="B84" s="29">
        <f t="shared" si="1"/>
        <v>81</v>
      </c>
      <c r="C84" s="29" t="s">
        <v>93</v>
      </c>
      <c r="D84" s="32" t="s">
        <v>151</v>
      </c>
      <c r="E84" s="32" t="s">
        <v>169</v>
      </c>
      <c r="F84" s="32" t="s">
        <v>130</v>
      </c>
      <c r="G84" s="32" t="s">
        <v>162</v>
      </c>
      <c r="H84" s="32" t="s">
        <v>142</v>
      </c>
      <c r="I84" s="29" t="s">
        <v>155</v>
      </c>
    </row>
    <row r="85" spans="2:9">
      <c r="B85" s="29">
        <f t="shared" si="1"/>
        <v>82</v>
      </c>
      <c r="C85" s="29" t="s">
        <v>94</v>
      </c>
      <c r="D85" s="32" t="s">
        <v>122</v>
      </c>
      <c r="E85" s="32" t="s">
        <v>123</v>
      </c>
      <c r="F85" s="32" t="s">
        <v>124</v>
      </c>
      <c r="G85" s="32" t="s">
        <v>9</v>
      </c>
      <c r="H85" s="32" t="s">
        <v>3</v>
      </c>
      <c r="I85" s="29" t="s">
        <v>14</v>
      </c>
    </row>
    <row r="86" spans="2:9">
      <c r="B86" s="29">
        <f t="shared" si="1"/>
        <v>83</v>
      </c>
      <c r="C86" s="29" t="s">
        <v>95</v>
      </c>
      <c r="D86" s="32" t="s">
        <v>214</v>
      </c>
      <c r="E86" s="32" t="s">
        <v>215</v>
      </c>
      <c r="F86" s="32" t="s">
        <v>216</v>
      </c>
      <c r="G86" s="32" t="s">
        <v>217</v>
      </c>
      <c r="H86" s="32" t="s">
        <v>142</v>
      </c>
      <c r="I86" s="29" t="s">
        <v>147</v>
      </c>
    </row>
    <row r="87" spans="2:9">
      <c r="B87" s="29">
        <f t="shared" si="1"/>
        <v>84</v>
      </c>
      <c r="C87" s="29" t="s">
        <v>96</v>
      </c>
      <c r="D87" s="32" t="s">
        <v>218</v>
      </c>
      <c r="E87" s="32" t="s">
        <v>219</v>
      </c>
      <c r="F87" s="32" t="s">
        <v>220</v>
      </c>
      <c r="G87" s="32" t="s">
        <v>219</v>
      </c>
      <c r="H87" s="32" t="s">
        <v>219</v>
      </c>
      <c r="I87" s="29" t="s">
        <v>8</v>
      </c>
    </row>
    <row r="88" spans="2:9">
      <c r="B88" s="29">
        <f t="shared" si="1"/>
        <v>85</v>
      </c>
      <c r="C88" s="29" t="s">
        <v>97</v>
      </c>
      <c r="D88" s="32" t="s">
        <v>158</v>
      </c>
      <c r="E88" s="32" t="s">
        <v>145</v>
      </c>
      <c r="F88" s="32" t="s">
        <v>221</v>
      </c>
      <c r="G88" s="32" t="s">
        <v>146</v>
      </c>
      <c r="H88" s="32" t="s">
        <v>160</v>
      </c>
      <c r="I88" s="29" t="s">
        <v>8</v>
      </c>
    </row>
    <row r="89" spans="2:9">
      <c r="B89" s="29">
        <f t="shared" si="1"/>
        <v>86</v>
      </c>
      <c r="C89" s="29" t="s">
        <v>98</v>
      </c>
      <c r="D89" s="32" t="s">
        <v>143</v>
      </c>
      <c r="E89" s="32" t="s">
        <v>144</v>
      </c>
      <c r="F89" s="32" t="s">
        <v>222</v>
      </c>
      <c r="G89" s="32" t="s">
        <v>223</v>
      </c>
      <c r="H89" s="32" t="s">
        <v>142</v>
      </c>
      <c r="I89" s="29" t="s">
        <v>147</v>
      </c>
    </row>
    <row r="90" spans="2:9">
      <c r="B90" s="29">
        <f t="shared" si="1"/>
        <v>87</v>
      </c>
      <c r="C90" s="29" t="s">
        <v>99</v>
      </c>
      <c r="D90" s="32" t="s">
        <v>143</v>
      </c>
      <c r="E90" s="32" t="s">
        <v>144</v>
      </c>
      <c r="F90" s="32" t="s">
        <v>222</v>
      </c>
      <c r="G90" s="32" t="s">
        <v>223</v>
      </c>
      <c r="H90" s="32" t="s">
        <v>142</v>
      </c>
      <c r="I90" s="29" t="s">
        <v>147</v>
      </c>
    </row>
    <row r="91" spans="2:9">
      <c r="B91" s="29">
        <f t="shared" si="1"/>
        <v>88</v>
      </c>
      <c r="C91" s="29" t="s">
        <v>100</v>
      </c>
      <c r="D91" s="32" t="s">
        <v>151</v>
      </c>
      <c r="E91" s="32" t="s">
        <v>169</v>
      </c>
      <c r="F91" s="32" t="s">
        <v>224</v>
      </c>
      <c r="G91" s="32" t="s">
        <v>154</v>
      </c>
      <c r="H91" s="32" t="s">
        <v>142</v>
      </c>
      <c r="I91" s="29" t="s">
        <v>155</v>
      </c>
    </row>
    <row r="92" spans="2:9">
      <c r="B92" s="29">
        <f t="shared" si="1"/>
        <v>89</v>
      </c>
      <c r="C92" s="29" t="s">
        <v>101</v>
      </c>
      <c r="D92" s="32" t="s">
        <v>151</v>
      </c>
      <c r="E92" s="32" t="s">
        <v>225</v>
      </c>
      <c r="F92" s="32" t="s">
        <v>226</v>
      </c>
      <c r="G92" s="32" t="s">
        <v>154</v>
      </c>
      <c r="H92" s="32" t="s">
        <v>142</v>
      </c>
      <c r="I92" s="29" t="s">
        <v>155</v>
      </c>
    </row>
    <row r="93" spans="2:9">
      <c r="B93" s="29">
        <f t="shared" si="1"/>
        <v>90</v>
      </c>
      <c r="C93" s="29" t="s">
        <v>102</v>
      </c>
      <c r="D93" s="32" t="s">
        <v>143</v>
      </c>
      <c r="E93" s="32" t="s">
        <v>144</v>
      </c>
      <c r="F93" s="32" t="s">
        <v>145</v>
      </c>
      <c r="G93" s="32" t="s">
        <v>146</v>
      </c>
      <c r="H93" s="32" t="s">
        <v>142</v>
      </c>
      <c r="I93" s="29" t="s">
        <v>147</v>
      </c>
    </row>
    <row r="94" spans="2:9">
      <c r="B94" s="29">
        <f t="shared" si="1"/>
        <v>91</v>
      </c>
      <c r="C94" s="29" t="s">
        <v>103</v>
      </c>
      <c r="D94" s="32" t="s">
        <v>143</v>
      </c>
      <c r="E94" s="32" t="s">
        <v>144</v>
      </c>
      <c r="F94" s="32" t="s">
        <v>145</v>
      </c>
      <c r="G94" s="32" t="s">
        <v>146</v>
      </c>
      <c r="H94" s="32" t="s">
        <v>142</v>
      </c>
      <c r="I94" s="29" t="s">
        <v>147</v>
      </c>
    </row>
    <row r="95" spans="2:9">
      <c r="B95" s="29">
        <f t="shared" si="1"/>
        <v>92</v>
      </c>
      <c r="C95" s="29" t="s">
        <v>104</v>
      </c>
      <c r="D95" s="32" t="s">
        <v>166</v>
      </c>
      <c r="E95" s="32" t="s">
        <v>166</v>
      </c>
      <c r="F95" s="32" t="s">
        <v>166</v>
      </c>
      <c r="G95" s="32" t="s">
        <v>167</v>
      </c>
      <c r="H95" s="32" t="s">
        <v>142</v>
      </c>
      <c r="I95" s="29" t="s">
        <v>155</v>
      </c>
    </row>
    <row r="96" spans="2:9">
      <c r="B96" s="29">
        <f t="shared" si="1"/>
        <v>93</v>
      </c>
      <c r="C96" s="29" t="s">
        <v>105</v>
      </c>
      <c r="D96" s="32" t="s">
        <v>151</v>
      </c>
      <c r="E96" s="32" t="s">
        <v>169</v>
      </c>
      <c r="F96" s="32" t="s">
        <v>130</v>
      </c>
      <c r="G96" s="32" t="s">
        <v>161</v>
      </c>
      <c r="H96" s="32" t="s">
        <v>142</v>
      </c>
      <c r="I96" s="29" t="s">
        <v>155</v>
      </c>
    </row>
    <row r="97" spans="2:9">
      <c r="B97" s="29">
        <f t="shared" si="1"/>
        <v>94</v>
      </c>
      <c r="C97" s="29" t="s">
        <v>106</v>
      </c>
      <c r="D97" s="32" t="s">
        <v>122</v>
      </c>
      <c r="E97" s="32" t="s">
        <v>123</v>
      </c>
      <c r="F97" s="32" t="s">
        <v>124</v>
      </c>
      <c r="G97" s="32" t="s">
        <v>9</v>
      </c>
      <c r="H97" s="32" t="s">
        <v>3</v>
      </c>
      <c r="I97" s="29" t="s">
        <v>14</v>
      </c>
    </row>
    <row r="98" spans="2:9">
      <c r="B98" s="29">
        <f t="shared" si="1"/>
        <v>95</v>
      </c>
      <c r="C98" s="29" t="s">
        <v>107</v>
      </c>
      <c r="D98" s="32" t="s">
        <v>130</v>
      </c>
      <c r="E98" s="32" t="s">
        <v>227</v>
      </c>
      <c r="F98" s="32" t="s">
        <v>228</v>
      </c>
      <c r="G98" s="32" t="s">
        <v>229</v>
      </c>
      <c r="H98" s="32" t="s">
        <v>142</v>
      </c>
      <c r="I98" s="29" t="s">
        <v>135</v>
      </c>
    </row>
    <row r="99" spans="2:9">
      <c r="B99" s="29">
        <f t="shared" si="1"/>
        <v>96</v>
      </c>
      <c r="C99" s="29" t="s">
        <v>108</v>
      </c>
      <c r="D99" s="32" t="s">
        <v>151</v>
      </c>
      <c r="E99" s="32" t="s">
        <v>169</v>
      </c>
      <c r="F99" s="32" t="s">
        <v>131</v>
      </c>
      <c r="G99" s="32" t="s">
        <v>193</v>
      </c>
      <c r="H99" s="32" t="s">
        <v>142</v>
      </c>
      <c r="I99" s="29" t="s">
        <v>155</v>
      </c>
    </row>
    <row r="100" spans="2:9">
      <c r="B100" s="29">
        <f t="shared" si="1"/>
        <v>97</v>
      </c>
      <c r="C100" s="29" t="s">
        <v>109</v>
      </c>
      <c r="D100" s="32" t="s">
        <v>151</v>
      </c>
      <c r="E100" s="32" t="s">
        <v>169</v>
      </c>
      <c r="F100" s="32" t="s">
        <v>131</v>
      </c>
      <c r="G100" s="32" t="s">
        <v>193</v>
      </c>
      <c r="H100" s="32" t="s">
        <v>142</v>
      </c>
      <c r="I100" s="29" t="s">
        <v>155</v>
      </c>
    </row>
    <row r="101" spans="2:9">
      <c r="B101" s="29">
        <f t="shared" si="1"/>
        <v>98</v>
      </c>
      <c r="C101" s="29" t="s">
        <v>110</v>
      </c>
      <c r="D101" s="32" t="s">
        <v>230</v>
      </c>
      <c r="E101" s="32" t="s">
        <v>0</v>
      </c>
      <c r="F101" s="32" t="s">
        <v>124</v>
      </c>
      <c r="G101" s="32" t="s">
        <v>124</v>
      </c>
      <c r="H101" s="32" t="s">
        <v>124</v>
      </c>
      <c r="I101" s="29" t="s">
        <v>8</v>
      </c>
    </row>
    <row r="102" spans="2:9">
      <c r="B102" s="29">
        <f t="shared" si="1"/>
        <v>99</v>
      </c>
      <c r="C102" s="29" t="s">
        <v>111</v>
      </c>
      <c r="D102" s="32" t="s">
        <v>158</v>
      </c>
      <c r="E102" s="32" t="s">
        <v>145</v>
      </c>
      <c r="F102" s="32" t="s">
        <v>159</v>
      </c>
      <c r="G102" s="32" t="s">
        <v>146</v>
      </c>
      <c r="H102" s="32" t="s">
        <v>160</v>
      </c>
      <c r="I102" s="29" t="s">
        <v>8</v>
      </c>
    </row>
    <row r="103" spans="2:9">
      <c r="B103" s="29">
        <f t="shared" si="1"/>
        <v>100</v>
      </c>
      <c r="C103" s="29" t="s">
        <v>112</v>
      </c>
      <c r="D103" s="32" t="s">
        <v>143</v>
      </c>
      <c r="E103" s="32" t="s">
        <v>144</v>
      </c>
      <c r="F103" s="32" t="s">
        <v>178</v>
      </c>
      <c r="G103" s="32" t="s">
        <v>158</v>
      </c>
      <c r="H103" s="32" t="s">
        <v>142</v>
      </c>
      <c r="I103" s="29" t="s">
        <v>147</v>
      </c>
    </row>
    <row r="104" spans="2:9">
      <c r="B104" s="29">
        <f t="shared" si="1"/>
        <v>101</v>
      </c>
      <c r="C104" s="29" t="s">
        <v>113</v>
      </c>
      <c r="D104" s="32" t="s">
        <v>143</v>
      </c>
      <c r="E104" s="32" t="s">
        <v>144</v>
      </c>
      <c r="F104" s="32" t="s">
        <v>178</v>
      </c>
      <c r="G104" s="32" t="s">
        <v>158</v>
      </c>
      <c r="H104" s="32" t="s">
        <v>142</v>
      </c>
      <c r="I104" s="29" t="s">
        <v>147</v>
      </c>
    </row>
    <row r="105" spans="2:9">
      <c r="B105" s="29">
        <f t="shared" si="1"/>
        <v>102</v>
      </c>
      <c r="C105" s="29" t="s">
        <v>114</v>
      </c>
      <c r="D105" s="32" t="s">
        <v>130</v>
      </c>
      <c r="E105" s="32" t="s">
        <v>139</v>
      </c>
      <c r="F105" s="32" t="s">
        <v>148</v>
      </c>
      <c r="G105" s="32" t="s">
        <v>162</v>
      </c>
      <c r="H105" s="32" t="s">
        <v>142</v>
      </c>
      <c r="I105" s="29" t="s">
        <v>135</v>
      </c>
    </row>
    <row r="106" spans="2:9">
      <c r="B106" s="29">
        <f t="shared" si="1"/>
        <v>103</v>
      </c>
      <c r="C106" s="29" t="s">
        <v>115</v>
      </c>
      <c r="D106" s="32" t="s">
        <v>231</v>
      </c>
      <c r="E106" s="32" t="s">
        <v>232</v>
      </c>
      <c r="F106" s="32" t="s">
        <v>153</v>
      </c>
      <c r="G106" s="32" t="s">
        <v>210</v>
      </c>
      <c r="H106" s="32" t="s">
        <v>142</v>
      </c>
      <c r="I106" s="29" t="s">
        <v>155</v>
      </c>
    </row>
    <row r="107" spans="2:9">
      <c r="B107" s="29">
        <f t="shared" si="1"/>
        <v>104</v>
      </c>
      <c r="C107" s="29" t="s">
        <v>116</v>
      </c>
      <c r="D107" s="32" t="s">
        <v>230</v>
      </c>
      <c r="E107" s="32" t="s">
        <v>0</v>
      </c>
      <c r="F107" s="32" t="s">
        <v>124</v>
      </c>
      <c r="G107" s="32" t="s">
        <v>124</v>
      </c>
      <c r="H107" s="32" t="s">
        <v>124</v>
      </c>
      <c r="I107" s="29" t="s">
        <v>8</v>
      </c>
    </row>
    <row r="108" spans="2:9">
      <c r="B108" s="29">
        <f t="shared" si="1"/>
        <v>105</v>
      </c>
      <c r="C108" s="29" t="s">
        <v>117</v>
      </c>
      <c r="D108" s="32" t="s">
        <v>230</v>
      </c>
      <c r="E108" s="32" t="s">
        <v>0</v>
      </c>
      <c r="F108" s="32" t="s">
        <v>124</v>
      </c>
      <c r="G108" s="32" t="s">
        <v>124</v>
      </c>
      <c r="H108" s="32" t="s">
        <v>124</v>
      </c>
      <c r="I108" s="29" t="s">
        <v>8</v>
      </c>
    </row>
    <row r="109" spans="2:9">
      <c r="B109" s="29">
        <f t="shared" si="1"/>
        <v>106</v>
      </c>
      <c r="C109" s="29" t="s">
        <v>118</v>
      </c>
      <c r="D109" s="32" t="s">
        <v>166</v>
      </c>
      <c r="E109" s="32" t="s">
        <v>166</v>
      </c>
      <c r="F109" s="32" t="s">
        <v>166</v>
      </c>
      <c r="G109" s="32" t="s">
        <v>167</v>
      </c>
      <c r="H109" s="32" t="s">
        <v>142</v>
      </c>
      <c r="I109" s="29" t="s">
        <v>155</v>
      </c>
    </row>
    <row r="110" spans="2:9">
      <c r="B110" s="29">
        <f t="shared" si="1"/>
        <v>107</v>
      </c>
      <c r="C110" s="29" t="s">
        <v>119</v>
      </c>
      <c r="D110" s="32" t="s">
        <v>231</v>
      </c>
      <c r="E110" s="32" t="s">
        <v>232</v>
      </c>
      <c r="F110" s="32" t="s">
        <v>130</v>
      </c>
      <c r="G110" s="32" t="s">
        <v>233</v>
      </c>
      <c r="H110" s="32" t="s">
        <v>142</v>
      </c>
      <c r="I110" s="29" t="s">
        <v>155</v>
      </c>
    </row>
    <row r="111" spans="2:9">
      <c r="B111" s="29">
        <f t="shared" si="1"/>
        <v>108</v>
      </c>
      <c r="C111" s="29" t="s">
        <v>120</v>
      </c>
      <c r="D111" s="32" t="s">
        <v>234</v>
      </c>
      <c r="E111" s="32" t="s">
        <v>124</v>
      </c>
      <c r="F111" s="32" t="s">
        <v>124</v>
      </c>
      <c r="G111" s="32" t="s">
        <v>124</v>
      </c>
      <c r="H111" s="32" t="s">
        <v>124</v>
      </c>
      <c r="I111" s="29" t="s">
        <v>8</v>
      </c>
    </row>
    <row r="112" spans="2:9">
      <c r="B112" s="29">
        <f t="shared" si="1"/>
        <v>109</v>
      </c>
      <c r="C112" s="29" t="s">
        <v>121</v>
      </c>
      <c r="D112" s="32" t="s">
        <v>166</v>
      </c>
      <c r="E112" s="32" t="s">
        <v>166</v>
      </c>
      <c r="F112" s="32" t="s">
        <v>166</v>
      </c>
      <c r="G112" s="32" t="s">
        <v>167</v>
      </c>
      <c r="H112" s="32" t="s">
        <v>142</v>
      </c>
      <c r="I112" s="29" t="s">
        <v>155</v>
      </c>
    </row>
  </sheetData>
  <sheetProtection password="CAFB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L28"/>
  <sheetViews>
    <sheetView showGridLines="0" showRowColHeaders="0" zoomScale="90" zoomScaleNormal="90" workbookViewId="0">
      <selection activeCell="E23" sqref="E23"/>
    </sheetView>
  </sheetViews>
  <sheetFormatPr defaultRowHeight="15"/>
  <cols>
    <col min="1" max="1" width="1.85546875" customWidth="1"/>
    <col min="2" max="2" width="10.5703125" style="1" customWidth="1"/>
  </cols>
  <sheetData>
    <row r="1" spans="1:12" s="14" customFormat="1" ht="21">
      <c r="A1" s="45" t="s">
        <v>260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>
      <c r="A2" s="44" t="s">
        <v>10</v>
      </c>
      <c r="B2" s="44"/>
      <c r="C2" s="44"/>
      <c r="D2" s="44"/>
      <c r="E2" s="27"/>
    </row>
    <row r="3" spans="1:12">
      <c r="A3" s="44" t="s">
        <v>247</v>
      </c>
      <c r="B3" s="44"/>
      <c r="C3" s="44"/>
      <c r="D3" s="44"/>
      <c r="E3" s="27"/>
    </row>
    <row r="4" spans="1:12" ht="3" customHeight="1"/>
    <row r="5" spans="1:12" ht="81" customHeight="1">
      <c r="B5" s="47" t="s">
        <v>267</v>
      </c>
      <c r="C5" s="48"/>
      <c r="D5" s="48"/>
      <c r="E5" s="48"/>
      <c r="F5" s="48"/>
      <c r="G5" s="48"/>
      <c r="H5" s="48"/>
      <c r="I5" s="48"/>
      <c r="J5" s="48"/>
      <c r="K5" s="49"/>
    </row>
    <row r="6" spans="1:12" ht="3" customHeight="1">
      <c r="A6" s="15"/>
      <c r="B6" s="16"/>
      <c r="C6" s="15"/>
      <c r="D6" s="15"/>
      <c r="E6" s="15"/>
      <c r="F6" s="15"/>
      <c r="G6" s="15"/>
      <c r="H6" s="15"/>
      <c r="I6" s="15"/>
      <c r="J6" s="15"/>
      <c r="K6" s="15"/>
    </row>
    <row r="7" spans="1:12">
      <c r="A7" s="46" t="s">
        <v>238</v>
      </c>
      <c r="B7" s="46"/>
      <c r="C7" s="46"/>
      <c r="D7" s="46"/>
      <c r="E7" s="46"/>
      <c r="F7" s="46"/>
      <c r="G7" s="15"/>
      <c r="H7" s="15"/>
      <c r="I7" s="15"/>
      <c r="J7" s="15"/>
      <c r="K7" s="15"/>
    </row>
    <row r="8" spans="1:12" ht="3" customHeight="1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</row>
    <row r="9" spans="1:12">
      <c r="A9" s="15"/>
      <c r="B9" s="17">
        <v>40419</v>
      </c>
      <c r="C9" s="18" t="s">
        <v>239</v>
      </c>
      <c r="D9" s="15"/>
      <c r="E9" s="15"/>
      <c r="F9" s="15"/>
      <c r="G9" s="15"/>
      <c r="H9" s="15"/>
      <c r="I9" s="15"/>
      <c r="J9" s="15"/>
      <c r="K9" s="15"/>
    </row>
    <row r="10" spans="1:12">
      <c r="A10" s="15"/>
      <c r="B10" s="16"/>
      <c r="C10" s="15" t="s">
        <v>240</v>
      </c>
      <c r="D10" s="15"/>
      <c r="E10" s="15"/>
      <c r="F10" s="15"/>
      <c r="G10" s="15"/>
      <c r="H10" s="15"/>
      <c r="I10" s="15"/>
      <c r="J10" s="15"/>
      <c r="K10" s="15"/>
    </row>
    <row r="11" spans="1:12">
      <c r="A11" s="15"/>
      <c r="B11" s="16"/>
      <c r="C11" s="15" t="s">
        <v>241</v>
      </c>
      <c r="D11" s="15"/>
      <c r="E11" s="15"/>
      <c r="F11" s="15"/>
      <c r="G11" s="15"/>
      <c r="H11" s="15"/>
      <c r="I11" s="15"/>
      <c r="J11" s="15"/>
      <c r="K11" s="15"/>
    </row>
    <row r="12" spans="1:12">
      <c r="A12" s="15"/>
      <c r="B12" s="17">
        <v>40420</v>
      </c>
      <c r="C12" s="18" t="s">
        <v>252</v>
      </c>
      <c r="D12" s="15"/>
      <c r="E12" s="15"/>
      <c r="F12" s="15"/>
      <c r="G12" s="15"/>
      <c r="H12" s="15"/>
      <c r="I12" s="15"/>
      <c r="J12" s="15"/>
      <c r="K12" s="15"/>
    </row>
    <row r="13" spans="1:12">
      <c r="A13" s="15"/>
      <c r="B13" s="16"/>
      <c r="C13" s="15" t="s">
        <v>242</v>
      </c>
      <c r="D13" s="15"/>
      <c r="E13" s="15"/>
      <c r="F13" s="15"/>
      <c r="G13" s="15"/>
      <c r="H13" s="15"/>
      <c r="I13" s="15"/>
      <c r="J13" s="15"/>
      <c r="K13" s="21" t="s">
        <v>263</v>
      </c>
    </row>
    <row r="14" spans="1:12">
      <c r="A14" s="15"/>
      <c r="B14" s="16"/>
      <c r="C14" s="15" t="s">
        <v>261</v>
      </c>
      <c r="D14" s="15"/>
      <c r="E14" s="15"/>
      <c r="F14" s="15"/>
      <c r="G14" s="15"/>
      <c r="H14" s="15"/>
      <c r="J14" s="15"/>
      <c r="K14" s="21" t="s">
        <v>262</v>
      </c>
    </row>
    <row r="15" spans="1:12">
      <c r="A15" s="15"/>
      <c r="B15" s="16"/>
      <c r="C15" s="15" t="s">
        <v>246</v>
      </c>
      <c r="D15" s="15"/>
      <c r="E15" s="15"/>
      <c r="F15" s="15"/>
      <c r="G15" s="15"/>
      <c r="H15" s="15"/>
      <c r="I15" s="15"/>
      <c r="J15" s="15"/>
      <c r="K15" s="15"/>
    </row>
    <row r="16" spans="1:12">
      <c r="A16" s="15"/>
      <c r="B16" s="16"/>
      <c r="C16" s="15" t="s">
        <v>243</v>
      </c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6"/>
      <c r="C17" s="15" t="s">
        <v>244</v>
      </c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6"/>
      <c r="C18" s="15" t="s">
        <v>245</v>
      </c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6"/>
      <c r="C19" s="15" t="s">
        <v>248</v>
      </c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6" t="s">
        <v>264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6"/>
      <c r="C21" s="15" t="s">
        <v>269</v>
      </c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6"/>
      <c r="C22" s="15" t="s">
        <v>268</v>
      </c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6"/>
      <c r="C23" s="15" t="s">
        <v>250</v>
      </c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6"/>
      <c r="C24" s="15" t="s">
        <v>251</v>
      </c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6"/>
      <c r="C25" s="15" t="s">
        <v>253</v>
      </c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6"/>
      <c r="C26" s="15" t="s">
        <v>266</v>
      </c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6" t="s">
        <v>254</v>
      </c>
      <c r="C27" s="13" t="s">
        <v>257</v>
      </c>
      <c r="D27" s="13" t="s">
        <v>258</v>
      </c>
      <c r="E27" s="19" t="s">
        <v>255</v>
      </c>
      <c r="F27" s="20" t="s">
        <v>2</v>
      </c>
      <c r="G27" s="19" t="s">
        <v>256</v>
      </c>
      <c r="H27" s="15"/>
      <c r="I27" s="20"/>
      <c r="J27" s="20"/>
      <c r="K27" s="20"/>
    </row>
    <row r="28" spans="1:11">
      <c r="C28" s="12"/>
      <c r="D28" s="12"/>
      <c r="E28" s="12"/>
      <c r="F28" s="12"/>
      <c r="G28" s="12"/>
      <c r="H28" s="12"/>
      <c r="I28" s="12"/>
      <c r="J28" s="12"/>
      <c r="K28" s="12"/>
    </row>
  </sheetData>
  <sheetProtection password="CAFB" sheet="1" objects="1" scenarios="1"/>
  <mergeCells count="5">
    <mergeCell ref="A2:D2"/>
    <mergeCell ref="A3:D3"/>
    <mergeCell ref="A1:L1"/>
    <mergeCell ref="A7:F7"/>
    <mergeCell ref="B5:K5"/>
  </mergeCells>
  <hyperlinks>
    <hyperlink ref="A2" r:id="rId1"/>
    <hyperlink ref="A3" r:id="rId2"/>
    <hyperlink ref="K14" r:id="rId3"/>
    <hyperlink ref="K13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Scenes</vt:lpstr>
      <vt:lpstr>Pedals</vt:lpstr>
      <vt:lpstr> History</vt:lpstr>
      <vt:lpstr>Scenes!Print_Area</vt:lpstr>
    </vt:vector>
  </TitlesOfParts>
  <Company>BTI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M13 Scene Saver 1.2</dc:title>
  <dc:subject>Scene Saver Tool for Line6 M13 Stompbox Modeler</dc:subject>
  <dc:creator>parirami</dc:creator>
  <cp:keywords>M13, Scene Saver Tool, M13 Settings</cp:keywords>
  <dc:description>http://sites.google.com/site/parirami/</dc:description>
  <cp:lastModifiedBy>dsbuenviaje</cp:lastModifiedBy>
  <cp:lastPrinted>2010-08-30T18:12:44Z</cp:lastPrinted>
  <dcterms:created xsi:type="dcterms:W3CDTF">2010-04-23T08:50:13Z</dcterms:created>
  <dcterms:modified xsi:type="dcterms:W3CDTF">2010-09-14T02:36:52Z</dcterms:modified>
  <cp:category>Excel Utilities</cp:category>
</cp:coreProperties>
</file>